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SUARIOS\jralvarado\OneDrive - Ministerio de Ambiente y Desarrollo Sostenible\Documentos\Minambiente 2023\2024\Compromisos Laborales 2024 - 2025\revisión documentos OTIC SOMOSIG\GTI\2025\"/>
    </mc:Choice>
  </mc:AlternateContent>
  <xr:revisionPtr revIDLastSave="0" documentId="8_{4C238EE3-5548-4FC6-B157-EA949B491D07}" xr6:coauthVersionLast="47" xr6:coauthVersionMax="47" xr10:uidLastSave="{00000000-0000-0000-0000-000000000000}"/>
  <bookViews>
    <workbookView xWindow="-120" yWindow="-120" windowWidth="29040" windowHeight="15720" tabRatio="558" xr2:uid="{13934F4C-336D-4837-A9CF-7B4CB26FBD3D}"/>
  </bookViews>
  <sheets>
    <sheet name="TEST" sheetId="9" r:id="rId1"/>
    <sheet name="RETEST" sheetId="12" r:id="rId2"/>
    <sheet name="Instrucciones" sheetId="10" r:id="rId3"/>
    <sheet name="Dependencias" sheetId="8" state="hidden" r:id="rId4"/>
    <sheet name="Datos" sheetId="7" state="hidden" r:id="rId5"/>
  </sheets>
  <definedNames>
    <definedName name="_xlnm._FilterDatabase" localSheetId="2" hidden="1">Instrucciones!$B$4:$F$53</definedName>
    <definedName name="_xlnm._FilterDatabase" localSheetId="1" hidden="1">RETEST!$C$29:$G$60</definedName>
    <definedName name="_xlnm._FilterDatabase" localSheetId="0" hidden="1">TEST!$C$29:$G$60</definedName>
    <definedName name="_xlnm.Print_Area" localSheetId="1">RETEST!$A$1:$S$54</definedName>
    <definedName name="_xlnm.Print_Area" localSheetId="0">TEST!$A$1:$S$54</definedName>
    <definedName name="Brasil">Datos!#REF!</definedName>
    <definedName name="Colombia">Datos!#REF!</definedName>
    <definedName name="Estados_Unidos">Datos!#REF!</definedName>
    <definedName name="Filipinas">Datos!#REF!</definedName>
    <definedName name="México">Datos!#REF!</definedName>
    <definedName name="Paises">Datos!#REF!</definedName>
    <definedName name="Perú">Datos!#REF!</definedName>
    <definedName name="Venezuela">Datos!#REF!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2" l="1"/>
  <c r="A45" i="12"/>
  <c r="A40" i="12"/>
  <c r="A35" i="12"/>
  <c r="A30" i="12"/>
  <c r="G26" i="12"/>
  <c r="F26" i="12"/>
  <c r="E26" i="12"/>
  <c r="D26" i="12"/>
  <c r="B26" i="12"/>
  <c r="G25" i="12"/>
  <c r="F25" i="12"/>
  <c r="E25" i="12"/>
  <c r="D25" i="12"/>
  <c r="B25" i="12"/>
  <c r="G24" i="12"/>
  <c r="F24" i="12"/>
  <c r="E24" i="12"/>
  <c r="D24" i="12"/>
  <c r="B24" i="12"/>
  <c r="G23" i="12"/>
  <c r="F23" i="12"/>
  <c r="E23" i="12"/>
  <c r="D23" i="12"/>
  <c r="B23" i="12"/>
  <c r="G22" i="12"/>
  <c r="F22" i="12"/>
  <c r="E22" i="12"/>
  <c r="D22" i="12"/>
  <c r="B22" i="12"/>
  <c r="J14" i="12"/>
  <c r="J13" i="12"/>
  <c r="J12" i="12"/>
  <c r="J11" i="12"/>
  <c r="B26" i="9"/>
  <c r="B25" i="9"/>
  <c r="B24" i="9"/>
  <c r="B23" i="9"/>
  <c r="B22" i="9"/>
  <c r="A50" i="9"/>
  <c r="A45" i="9"/>
  <c r="A40" i="9"/>
  <c r="A35" i="9"/>
  <c r="A30" i="9"/>
  <c r="G26" i="9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J14" i="9"/>
  <c r="J13" i="9"/>
  <c r="J12" i="9"/>
  <c r="J11" i="9"/>
  <c r="D27" i="12" l="1"/>
  <c r="E27" i="12"/>
  <c r="F27" i="12"/>
  <c r="C27" i="12"/>
  <c r="L14" i="12" s="1"/>
  <c r="G27" i="12"/>
  <c r="F27" i="9"/>
  <c r="E27" i="9"/>
  <c r="G27" i="9"/>
  <c r="C27" i="9"/>
  <c r="L13" i="9" s="1"/>
  <c r="D26" i="9"/>
  <c r="D23" i="9"/>
  <c r="D25" i="9"/>
  <c r="L13" i="12" l="1"/>
  <c r="L12" i="12"/>
  <c r="L11" i="12"/>
  <c r="L12" i="9"/>
  <c r="L11" i="9"/>
  <c r="L14" i="9"/>
  <c r="D24" i="9"/>
  <c r="D22" i="9"/>
  <c r="D27" i="9" l="1"/>
</calcChain>
</file>

<file path=xl/sharedStrings.xml><?xml version="1.0" encoding="utf-8"?>
<sst xmlns="http://schemas.openxmlformats.org/spreadsheetml/2006/main" count="255" uniqueCount="175">
  <si>
    <t>NIVEL DE RIESGO</t>
  </si>
  <si>
    <t>NÚMERO DE 
VULNERABILIDADES</t>
  </si>
  <si>
    <t>ESTADO</t>
  </si>
  <si>
    <t>Críticas</t>
  </si>
  <si>
    <t>Abierta</t>
  </si>
  <si>
    <t>Altas</t>
  </si>
  <si>
    <t>Medias</t>
  </si>
  <si>
    <t>Aceptada</t>
  </si>
  <si>
    <t>Bajas</t>
  </si>
  <si>
    <t>Nombre de la Vulnerabilidad</t>
  </si>
  <si>
    <t>Estado</t>
  </si>
  <si>
    <t>Nombre del Activo</t>
  </si>
  <si>
    <t>Dueño del Activo</t>
  </si>
  <si>
    <t>Fecha Final o Cierre</t>
  </si>
  <si>
    <t>Evidencia</t>
  </si>
  <si>
    <t>Referencias</t>
  </si>
  <si>
    <t>Observaciones</t>
  </si>
  <si>
    <t>Análisis de Vulnerabilidades</t>
  </si>
  <si>
    <t xml:space="preserve">Abierta </t>
  </si>
  <si>
    <t>Riesgo</t>
  </si>
  <si>
    <t>Pentest</t>
  </si>
  <si>
    <t xml:space="preserve">Remediada </t>
  </si>
  <si>
    <t>Crítico</t>
  </si>
  <si>
    <t>Ethical Hacking</t>
  </si>
  <si>
    <t>Alto</t>
  </si>
  <si>
    <t>Medio</t>
  </si>
  <si>
    <t>Bajo</t>
  </si>
  <si>
    <t xml:space="preserve">MINISTERIO DE AMBIENTE 
Y DESARROLLO SOSTENIBLE </t>
  </si>
  <si>
    <r>
      <t xml:space="preserve">Proceso: </t>
    </r>
    <r>
      <rPr>
        <sz val="12"/>
        <color theme="0"/>
        <rFont val="Arial"/>
        <family val="2"/>
      </rPr>
      <t>Gestión de Servicios de Información y Soporte Tecnológico</t>
    </r>
  </si>
  <si>
    <t>Código CVE/CWE</t>
  </si>
  <si>
    <t>Fecha de Seguimiento</t>
  </si>
  <si>
    <t>Detalle de la Vulnerabilidad</t>
  </si>
  <si>
    <t>Protocolo y Puerto</t>
  </si>
  <si>
    <t>Oficina de Asuntos Internacionales</t>
  </si>
  <si>
    <t>Oficina de Negocios Verdes Sostenbiles</t>
  </si>
  <si>
    <t>Grupo de análisis económicos para la sostenibilidad</t>
  </si>
  <si>
    <t>Grupo de competitividad y Promoción de Negocios Sostenibles</t>
  </si>
  <si>
    <t>Oficina Asesora de Planeación</t>
  </si>
  <si>
    <t>Grupo de apoyo técnico, evaluación y seguimiento a proyectos de inversión del Sector Ambiental</t>
  </si>
  <si>
    <t>Grupo Gestión de Proyectos</t>
  </si>
  <si>
    <t xml:space="preserve">Grupo de Gestión Presupuestal </t>
  </si>
  <si>
    <t>Sistema Integrado de Gestión</t>
  </si>
  <si>
    <t>Grupo de Políticas, Planeación y Seguimiento</t>
  </si>
  <si>
    <t>Oficina Asesora Jurídica</t>
  </si>
  <si>
    <t>Grupo de conceptos y Normatividad en Biodiversidad</t>
  </si>
  <si>
    <t>Grupo de Conceptos y Normatividad en Políticas Sectoriales</t>
  </si>
  <si>
    <t>Grupo de Procesos Judiciales</t>
  </si>
  <si>
    <t>Oficina de Tecnologías de la Información y las Comunicaciones</t>
  </si>
  <si>
    <t>Oficina de Control Interno</t>
  </si>
  <si>
    <t>Grupo de Comunicaciones</t>
  </si>
  <si>
    <t>Dirección de Bosques, Biodiversidad y Servicios Ecosistémicos</t>
  </si>
  <si>
    <t>Grupo de Gestión de Biodiversidad</t>
  </si>
  <si>
    <t>Grupo de Recursos Genéticos</t>
  </si>
  <si>
    <t>Grupo de Gestión Integral de Bosques y Reservas Forestales Nacionales</t>
  </si>
  <si>
    <t>Dirección de Asuntos Ambientales, Sectorial y Urbana</t>
  </si>
  <si>
    <t>Grupo de Gestión Ambiental Urbana</t>
  </si>
  <si>
    <t>Grupo de Sostenbilidad de los Sectores Productivos</t>
  </si>
  <si>
    <t>Grupo de Sustancias Químicas y Desechos Peligrosos UTO</t>
  </si>
  <si>
    <t>Dirección de Gestión Integral del Recurso Hídrico</t>
  </si>
  <si>
    <t>Grupo de Fortalecimiento y Gobernanza del Agua</t>
  </si>
  <si>
    <t>Grupo de Administración del Recurso Hídrico</t>
  </si>
  <si>
    <t>Grupo de Planificación de Cuencas</t>
  </si>
  <si>
    <t>Dirección de Asuntos Marinos Costeros y Recursos Acuáticos</t>
  </si>
  <si>
    <t>Grupo de Ordenamiento Ambiental del Territorio y Gestión Sostenible de la Biodiversidad Costera y Marina</t>
  </si>
  <si>
    <t xml:space="preserve">Grupo de Gestión de Riesgo, Información y Participación Comunitaria Marino Costera </t>
  </si>
  <si>
    <t>Dirección de Ordenamiento Ambiental Territorial y Sistema Nacional Ambiental SINA</t>
  </si>
  <si>
    <t>Subdirección de Educación y Participación</t>
  </si>
  <si>
    <t>Grupo Sistema Nacional Ambiental</t>
  </si>
  <si>
    <t>Grupo de Ordenamiento Ambiental</t>
  </si>
  <si>
    <t>Dirección de Cambio Climático y Gestión del Riesgo</t>
  </si>
  <si>
    <t>Grupo de Adaptación al Cambio Climático</t>
  </si>
  <si>
    <t>Grupo de Mitigación del Cambio Climático</t>
  </si>
  <si>
    <t>Grupo Gestión Integral del Riesgo</t>
  </si>
  <si>
    <t>Secretaria General</t>
  </si>
  <si>
    <t xml:space="preserve">Grupo de Talento Humano </t>
  </si>
  <si>
    <t>Unidad Coordinadora para el Gobierno Abierto</t>
  </si>
  <si>
    <t>Grupo de Control Interno Disciplinario</t>
  </si>
  <si>
    <t>Grupo de Contratos</t>
  </si>
  <si>
    <t>Subdirección Administrativa y Financiera</t>
  </si>
  <si>
    <t>Grupo de Servicios Administrativos</t>
  </si>
  <si>
    <t>Grupo de Gestión Documental</t>
  </si>
  <si>
    <t>Grupo de Contabilidad</t>
  </si>
  <si>
    <t>Grupo de Tesorería</t>
  </si>
  <si>
    <t>Grupo de Comisiones y Apoyo Logístico</t>
  </si>
  <si>
    <t>Grupo de Presupuesto</t>
  </si>
  <si>
    <t>Viceministerio de Ordenamiento Ambiental del territorio.</t>
  </si>
  <si>
    <t>Viceministerio de Politicas y Normalización Ambiental</t>
  </si>
  <si>
    <t>Items</t>
  </si>
  <si>
    <t xml:space="preserve">Recomendaciones </t>
  </si>
  <si>
    <t>REGISTRO DE PRUEBAS Y REMEDIACIÓN DE VULNERABILIDADES TÉCNICAS</t>
  </si>
  <si>
    <t>Número de vulnerabilidad</t>
  </si>
  <si>
    <t>Nombre de vulnerabilidad</t>
  </si>
  <si>
    <t>Remediada</t>
  </si>
  <si>
    <t>Fecha de solicitud del análisis</t>
  </si>
  <si>
    <t>Solicitante</t>
  </si>
  <si>
    <t>Medio de solicitud</t>
  </si>
  <si>
    <t>Número de caso</t>
  </si>
  <si>
    <t>Nombre del activo</t>
  </si>
  <si>
    <t>URL/IP del activo</t>
  </si>
  <si>
    <t>Fecha de socialización del análisis</t>
  </si>
  <si>
    <t>Tipo de análisis</t>
  </si>
  <si>
    <t>URL de almacenamiento del análisis</t>
  </si>
  <si>
    <t>Detalles del activo</t>
  </si>
  <si>
    <t>Información ejecución del análisis</t>
  </si>
  <si>
    <t>Información solicitud del análisis</t>
  </si>
  <si>
    <t>Seguimiento</t>
  </si>
  <si>
    <t>Observación</t>
  </si>
  <si>
    <t>No es posible remediar-Aceptada</t>
  </si>
  <si>
    <t xml:space="preserve">                  TOTAL</t>
  </si>
  <si>
    <t>Identificación de la Vulnerabilidad</t>
  </si>
  <si>
    <t>Fecha de seguimiento 1</t>
  </si>
  <si>
    <t>Fecha de seguimiento 2</t>
  </si>
  <si>
    <t>Fecha de seguimiento 3</t>
  </si>
  <si>
    <t xml:space="preserve">CRITICIDAD DE LAS VULNERABILIDADES </t>
  </si>
  <si>
    <t>%</t>
  </si>
  <si>
    <t>Instancia número</t>
  </si>
  <si>
    <t>Nivel de Criticidad</t>
  </si>
  <si>
    <t>Plugin ID</t>
  </si>
  <si>
    <t>Fecha de ejecución del análisis (TEST)</t>
  </si>
  <si>
    <t>Fecha de ejecución del RETEST 1</t>
  </si>
  <si>
    <t>Fecha de ejecución del RETEST 2</t>
  </si>
  <si>
    <t>Fecha de ejecución del RETEST 3</t>
  </si>
  <si>
    <t>Solución de la Vulnerabilidad (sugerida por la herramienta)</t>
  </si>
  <si>
    <t>Responsable de la Remediación</t>
  </si>
  <si>
    <t>Registre la fecha en la que se solicitó el análisis.</t>
  </si>
  <si>
    <t>Ingrese el número de caso de mesa de asistencia asociado al análisis, si aplica.</t>
  </si>
  <si>
    <t>Registre la fecha en que se realizó el primer análisis.</t>
  </si>
  <si>
    <t>Fecha de ejecución del RETEST 1, 2, 3</t>
  </si>
  <si>
    <t>Fecha de Seguimiento 1, 2, 3 y Observación</t>
  </si>
  <si>
    <t>Escriba las fechas de seguimiento realizadas en las que se ha verificado el estado de la remediación,  en caso de que se hayan realizado, y registre cualquier observación relevante, si las hay.</t>
  </si>
  <si>
    <t>Solución de la Vulnerabilidad
(sugerida por la herramienta)</t>
  </si>
  <si>
    <t>Especifique la fecha de resolución o cierre de la vulnerabilidad.</t>
  </si>
  <si>
    <t>Registre el nombre de la persona o equipo de trabajo que solicita el análisis.</t>
  </si>
  <si>
    <t>Escriba la fecha en la que se presentaron los resultados del análisis al solicitante o equipo responsable.</t>
  </si>
  <si>
    <t xml:space="preserve">Registre las fechas de revisión del progreso de remediación y la gestión realizada en cada fecha (ejemplo: "13/12/2024 Validación de parches aplicados"). </t>
  </si>
  <si>
    <t>Incluya cualquier información adicional relevante sobre el análisis, los resultados o el proceso de remediación, si la hay.</t>
  </si>
  <si>
    <t>Columnas "Vulnerabilidades, Instancias, Estado (Abierta, Remediada, No Es Posible Remediar-Aceptada)"</t>
  </si>
  <si>
    <t>IP/URL de la Instancia</t>
  </si>
  <si>
    <t>Ingrese el nombre específico del recurso o sistema analizado.</t>
  </si>
  <si>
    <t>Indique la dirección URL o dirección IP del activo analizado.</t>
  </si>
  <si>
    <t>Especifique el nombre del grupo o área responsable del activo.</t>
  </si>
  <si>
    <t>Test</t>
  </si>
  <si>
    <t>Retest</t>
  </si>
  <si>
    <t>Seleccione el tipo de análisis solicitado de acuerdo a si es un Test o un Retest.</t>
  </si>
  <si>
    <t>Indique a través de qué medio se realizó la solicitud (ejemplo: correo electrónico, registro de caso en mesa de asistencia).</t>
  </si>
  <si>
    <t>Registre las fechas de las pruebas de retests, si fueron necesarias.</t>
  </si>
  <si>
    <t>Proporcione el enlace donde se encuentra almacenado el informe de análisis.</t>
  </si>
  <si>
    <t>Columnas "Criticidad de las Vulnerabilidades (Nivel de Riesgo, Número de Vulnerabilidades, %)"</t>
  </si>
  <si>
    <t>Escriba el nombre técnico de la vulnerabilidad de acuerdo a los resultados obtenidos del análisis.</t>
  </si>
  <si>
    <r>
      <t xml:space="preserve">Registre la(s) IP/URL de la(s) instancia(s) específica(s) donde se encuentra la vulnerabilidad, en lo casos en que aplique. 
</t>
    </r>
    <r>
      <rPr>
        <b/>
        <sz val="12"/>
        <color theme="1"/>
        <rFont val="Arial Narrow"/>
        <family val="2"/>
      </rPr>
      <t>Nota:</t>
    </r>
    <r>
      <rPr>
        <sz val="12"/>
        <color theme="1"/>
        <rFont val="Arial Narrow"/>
        <family val="2"/>
      </rPr>
      <t xml:space="preserve"> En caso requerir adicionar mas instancias, agregue cuantas filas sean necesarias, teniendo en cuenta no modificar o eliminar la formulación de las celdas.</t>
    </r>
  </si>
  <si>
    <r>
      <t xml:space="preserve">Celdas formuladas que generan automáticamente un número consecutivo a cada instancia (No requiere diligenciar).
</t>
    </r>
    <r>
      <rPr>
        <b/>
        <sz val="12"/>
        <color theme="1"/>
        <rFont val="Arial Narrow"/>
        <family val="2"/>
      </rPr>
      <t>Nota:</t>
    </r>
    <r>
      <rPr>
        <sz val="12"/>
        <color theme="1"/>
        <rFont val="Arial Narrow"/>
        <family val="2"/>
      </rPr>
      <t xml:space="preserve"> Tener en cuenta no modificar o eliminar la formulación de las celdas.</t>
    </r>
  </si>
  <si>
    <t>Diligencie en qué consiste la vulnerabilidad de acuerdo a la información del análisis (ejemplo: "A Web Application Firewall (WAF) has been detected during the scan").</t>
  </si>
  <si>
    <t>Incluya la acción o medidas correctivas sugeridas por la herramienta para solucionar o mitigar la vulnerabilidad (ejemplo: "If the cookie contains sensitive information, then the server should ensure that the cookie has the `secure` flag set.").</t>
  </si>
  <si>
    <t>Diligencie las fuentes o documentación sugeridas en el análisis o las que considere pertinentes relacionadas a la vulnerabilidad.</t>
  </si>
  <si>
    <r>
      <t xml:space="preserve">Celdas formuladas que generan automáticamente un número único a cada vulnerabilidad registrada (No requiere diligenciar).
</t>
    </r>
    <r>
      <rPr>
        <b/>
        <sz val="12"/>
        <color theme="1"/>
        <rFont val="Arial Narrow"/>
        <family val="2"/>
      </rPr>
      <t>Nota:</t>
    </r>
    <r>
      <rPr>
        <sz val="12"/>
        <color theme="1"/>
        <rFont val="Arial Narrow"/>
        <family val="2"/>
      </rPr>
      <t xml:space="preserve"> Tener en cuenta no modificar o eliminar la formulación de las celdas.</t>
    </r>
  </si>
  <si>
    <r>
      <t xml:space="preserve">Celdas formuladas que automáticamente contabilizan, porcentualizan y grafican dichos valores (No requiere diligenciar).
</t>
    </r>
    <r>
      <rPr>
        <b/>
        <sz val="12"/>
        <color theme="1"/>
        <rFont val="Arial Narrow"/>
        <family val="2"/>
      </rPr>
      <t>Nota:</t>
    </r>
    <r>
      <rPr>
        <sz val="12"/>
        <color theme="1"/>
        <rFont val="Arial Narrow"/>
        <family val="2"/>
      </rPr>
      <t xml:space="preserve"> Tener en cuenta no modificar o eliminar la formulación de las celdas.</t>
    </r>
  </si>
  <si>
    <r>
      <t xml:space="preserve">Celdas formuladas que automáticamente contabilizan y totalizan dichos valores (No requiere diligenciar).
</t>
    </r>
    <r>
      <rPr>
        <b/>
        <sz val="12"/>
        <color theme="1"/>
        <rFont val="Arial Narrow"/>
        <family val="2"/>
      </rPr>
      <t>Nota:</t>
    </r>
    <r>
      <rPr>
        <sz val="12"/>
        <color theme="1"/>
        <rFont val="Arial Narrow"/>
        <family val="2"/>
      </rPr>
      <t xml:space="preserve"> Tener en cuenta no modificar o eliminar la formulación de las celdas.</t>
    </r>
  </si>
  <si>
    <t>Proporcione el código CVE/CWE asociado a la vulnerabilidad, si aplica.</t>
  </si>
  <si>
    <t>Introduzca el ID del plugin utilizado por la herramienta para localizar e identificar la vulnerabilidad, si aplica.</t>
  </si>
  <si>
    <t>Seleccione el nivel de criticidad de la vulnerabilidad según su impacto potencial de acuerdo a la información del análisis (ejemplo: crítico, alto, medio).</t>
  </si>
  <si>
    <t>Seleccione el estado actual de la vulnerabilidad (abierta, remediada o aceptada).</t>
  </si>
  <si>
    <t>Indique quién es el responsable designado para solucionar la vulnerabilidad.</t>
  </si>
  <si>
    <t>Indique la ruta o repositorio donde se almacena la información generada por el encargado de la remediación durante todo el proceso de pruebas.</t>
  </si>
  <si>
    <t>Versión: 2</t>
  </si>
  <si>
    <r>
      <t xml:space="preserve">Proceso: </t>
    </r>
    <r>
      <rPr>
        <sz val="14"/>
        <color theme="0"/>
        <rFont val="Arial"/>
        <family val="2"/>
      </rPr>
      <t>Gestión de Servicios de Información y Soporte Tecnológico</t>
    </r>
  </si>
  <si>
    <t>Código: F-A-GTI-11</t>
  </si>
  <si>
    <t>SEGUIMIENTO</t>
  </si>
  <si>
    <t>VULNERABILIDADES</t>
  </si>
  <si>
    <t>NSTANCIAS</t>
  </si>
  <si>
    <t>INSTANCIAS</t>
  </si>
  <si>
    <t>Identifique el protocolo y el número de puerto escaneados (ejemplo: protocolo específico de comunicación de red TCP, UDP, HTTPS, entre otros).</t>
  </si>
  <si>
    <t>DETALLE DE CAMPOS PARA EL DILIGENCIAMIENTO DE LAS PESTAÑAS (TEST Y RETEST)</t>
  </si>
  <si>
    <t>Diligencie la identificación de la vulnerabilidad de acuerdo a la información del análisis (ejemplo: "The scanner detected the following permissive statements in the detected effective Content Security Policy…).</t>
  </si>
  <si>
    <r>
      <t>Vigencia:</t>
    </r>
    <r>
      <rPr>
        <sz val="9"/>
        <rFont val="Arial Narrow"/>
        <family val="2"/>
      </rPr>
      <t xml:space="preserve"> 26/06/2025</t>
    </r>
  </si>
  <si>
    <r>
      <t>Vigencia:</t>
    </r>
    <r>
      <rPr>
        <sz val="11"/>
        <rFont val="Arial Narrow"/>
        <family val="2"/>
      </rPr>
      <t xml:space="preserve"> 26/06/2025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</si>
</sst>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 Narrow"/>
      <family val="2"/>
    </font>
    <font>
      <b/>
      <sz val="9"/>
      <color theme="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8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1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5">
    <xf numFmtId="0" fontId="0" fillId="0" borderId="0" xfId="0"/>
    <xf numFmtId="0" fontId="2" fillId="3" borderId="5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49" fontId="4" fillId="0" borderId="0" xfId="0" applyNumberFormat="1" applyFont="1"/>
    <xf numFmtId="0" fontId="0" fillId="4" borderId="0" xfId="0" applyFill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4" fillId="0" borderId="0" xfId="0" applyFont="1"/>
    <xf numFmtId="0" fontId="9" fillId="10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7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49" fontId="18" fillId="10" borderId="1" xfId="0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1" fontId="18" fillId="10" borderId="1" xfId="0" applyNumberFormat="1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" xfId="0" applyBorder="1"/>
    <xf numFmtId="0" fontId="10" fillId="10" borderId="13" xfId="0" applyFont="1" applyFill="1" applyBorder="1" applyAlignment="1">
      <alignment horizontal="left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6" fillId="0" borderId="0" xfId="0" applyFont="1"/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/>
    <xf numFmtId="0" fontId="20" fillId="0" borderId="0" xfId="0" applyFont="1" applyAlignment="1">
      <alignment vertical="center" wrapText="1"/>
    </xf>
    <xf numFmtId="0" fontId="4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9" fontId="22" fillId="0" borderId="12" xfId="1" applyFont="1" applyFill="1" applyBorder="1" applyAlignment="1">
      <alignment horizontal="center" vertical="center"/>
    </xf>
    <xf numFmtId="9" fontId="15" fillId="14" borderId="19" xfId="1" applyFont="1" applyFill="1" applyBorder="1" applyAlignment="1">
      <alignment horizontal="center" vertical="center"/>
    </xf>
    <xf numFmtId="9" fontId="15" fillId="14" borderId="21" xfId="1" applyFont="1" applyFill="1" applyBorder="1" applyAlignment="1">
      <alignment horizontal="center" vertical="center"/>
    </xf>
    <xf numFmtId="9" fontId="15" fillId="14" borderId="25" xfId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 wrapText="1"/>
    </xf>
    <xf numFmtId="0" fontId="22" fillId="16" borderId="1" xfId="0" applyFont="1" applyFill="1" applyBorder="1" applyAlignment="1">
      <alignment horizontal="left" vertical="center"/>
    </xf>
    <xf numFmtId="9" fontId="23" fillId="0" borderId="1" xfId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9" fontId="15" fillId="12" borderId="1" xfId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33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35" fillId="11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10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2F2F2"/>
      <color rgb="FF504F4E"/>
      <color rgb="FFF272C4"/>
      <color rgb="FF96BE55"/>
      <color rgb="FFFFC000"/>
      <color rgb="FFFF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Criticidad de las vulnerabilidades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50-4BC7-8DF4-7E1F568CCB9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50-4BC7-8DF4-7E1F568CCB9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350-4BC7-8DF4-7E1F568CCB9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350-4BC7-8DF4-7E1F568CCB9C}"/>
              </c:ext>
            </c:extLst>
          </c:dPt>
          <c:dLbls>
            <c:dLbl>
              <c:idx val="2"/>
              <c:layout>
                <c:manualLayout>
                  <c:x val="-0.30834836080951938"/>
                  <c:y val="1.45311972600493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50-4BC7-8DF4-7E1F568CCB9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TEST!$I$11:$I$14</c:f>
              <c:strCache>
                <c:ptCount val="4"/>
                <c:pt idx="0">
                  <c:v>Críticas</c:v>
                </c:pt>
                <c:pt idx="1">
                  <c:v>Altas</c:v>
                </c:pt>
                <c:pt idx="2">
                  <c:v>Medias</c:v>
                </c:pt>
                <c:pt idx="3">
                  <c:v>Bajas</c:v>
                </c:pt>
              </c:strCache>
            </c:strRef>
          </c:cat>
          <c:val>
            <c:numRef>
              <c:f>TEST!$J$11:$J$14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50-4BC7-8DF4-7E1F568CCB9C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A-9350-4BC7-8DF4-7E1F568CCB9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C-9350-4BC7-8DF4-7E1F568CCB9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E-9350-4BC7-8DF4-7E1F568CCB9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0-9350-4BC7-8DF4-7E1F568CCB9C}"/>
              </c:ext>
            </c:extLst>
          </c:dPt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TEST!$I$11:$I$14</c:f>
              <c:strCache>
                <c:ptCount val="4"/>
                <c:pt idx="0">
                  <c:v>Críticas</c:v>
                </c:pt>
                <c:pt idx="1">
                  <c:v>Altas</c:v>
                </c:pt>
                <c:pt idx="2">
                  <c:v>Medias</c:v>
                </c:pt>
                <c:pt idx="3">
                  <c:v>Bajas</c:v>
                </c:pt>
              </c:strCache>
            </c:strRef>
          </c:cat>
          <c:val>
            <c:numRef>
              <c:f>TEST!$K$11:$K$14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350-4BC7-8DF4-7E1F568CCB9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Criticidad de las vulnerabilidades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E7-4F58-9B22-C5BB6F0CBD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E7-4F58-9B22-C5BB6F0CBD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BE7-4F58-9B22-C5BB6F0CBD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BE7-4F58-9B22-C5BB6F0CBD16}"/>
              </c:ext>
            </c:extLst>
          </c:dPt>
          <c:dLbls>
            <c:dLbl>
              <c:idx val="2"/>
              <c:layout>
                <c:manualLayout>
                  <c:x val="-0.30834836080951938"/>
                  <c:y val="1.45311972600493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E7-4F58-9B22-C5BB6F0CBD1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RETEST!$I$11:$I$14</c:f>
              <c:strCache>
                <c:ptCount val="4"/>
                <c:pt idx="0">
                  <c:v>Críticas</c:v>
                </c:pt>
                <c:pt idx="1">
                  <c:v>Altas</c:v>
                </c:pt>
                <c:pt idx="2">
                  <c:v>Medias</c:v>
                </c:pt>
                <c:pt idx="3">
                  <c:v>Bajas</c:v>
                </c:pt>
              </c:strCache>
            </c:strRef>
          </c:cat>
          <c:val>
            <c:numRef>
              <c:f>RETEST!$J$11:$J$14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E7-4F58-9B22-C5BB6F0CBD16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A-3BE7-4F58-9B22-C5BB6F0CBD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C-3BE7-4F58-9B22-C5BB6F0CBD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E-3BE7-4F58-9B22-C5BB6F0CBD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0-3BE7-4F58-9B22-C5BB6F0CBD16}"/>
              </c:ext>
            </c:extLst>
          </c:dPt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RETEST!$I$11:$I$14</c:f>
              <c:strCache>
                <c:ptCount val="4"/>
                <c:pt idx="0">
                  <c:v>Críticas</c:v>
                </c:pt>
                <c:pt idx="1">
                  <c:v>Altas</c:v>
                </c:pt>
                <c:pt idx="2">
                  <c:v>Medias</c:v>
                </c:pt>
                <c:pt idx="3">
                  <c:v>Bajas</c:v>
                </c:pt>
              </c:strCache>
            </c:strRef>
          </c:cat>
          <c:val>
            <c:numRef>
              <c:f>RETEST!$K$11:$K$14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3BE7-4F58-9B22-C5BB6F0CBD1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539555</xdr:colOff>
      <xdr:row>3</xdr:row>
      <xdr:rowOff>252940</xdr:rowOff>
    </xdr:from>
    <xdr:to>
      <xdr:col>18</xdr:col>
      <xdr:colOff>218280</xdr:colOff>
      <xdr:row>21</xdr:row>
      <xdr:rowOff>18897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E1F29C-9500-4A06-A1E9-755B9D81F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108385</xdr:colOff>
      <xdr:row>0</xdr:row>
      <xdr:rowOff>149528</xdr:rowOff>
    </xdr:from>
    <xdr:to>
      <xdr:col>18</xdr:col>
      <xdr:colOff>976616</xdr:colOff>
      <xdr:row>1</xdr:row>
      <xdr:rowOff>119455</xdr:rowOff>
    </xdr:to>
    <xdr:pic>
      <xdr:nvPicPr>
        <xdr:cNvPr id="3" name="Imagen 2" descr="Imagen que contiene dibujo, señal&#10;&#10;Descripción generada automáticamente">
          <a:extLst>
            <a:ext uri="{FF2B5EF4-FFF2-40B4-BE49-F238E27FC236}">
              <a16:creationId xmlns:a16="http://schemas.microsoft.com/office/drawing/2014/main" id="{F5E99E5B-30A6-48D4-B47C-A4AA8C2B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21390807" y="149528"/>
          <a:ext cx="2009247" cy="585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530031</xdr:colOff>
      <xdr:row>3</xdr:row>
      <xdr:rowOff>252940</xdr:rowOff>
    </xdr:from>
    <xdr:to>
      <xdr:col>18</xdr:col>
      <xdr:colOff>257175</xdr:colOff>
      <xdr:row>21</xdr:row>
      <xdr:rowOff>18897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CB5D52-8B62-4186-ADA9-49C77D979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484716</xdr:colOff>
      <xdr:row>0</xdr:row>
      <xdr:rowOff>95250</xdr:rowOff>
    </xdr:from>
    <xdr:to>
      <xdr:col>18</xdr:col>
      <xdr:colOff>419100</xdr:colOff>
      <xdr:row>1</xdr:row>
      <xdr:rowOff>247650</xdr:rowOff>
    </xdr:to>
    <xdr:pic>
      <xdr:nvPicPr>
        <xdr:cNvPr id="3" name="Imagen 2" descr="Imagen que contiene dibujo, señal&#10;&#10;Descripción generada automáticamente">
          <a:extLst>
            <a:ext uri="{FF2B5EF4-FFF2-40B4-BE49-F238E27FC236}">
              <a16:creationId xmlns:a16="http://schemas.microsoft.com/office/drawing/2014/main" id="{14AF172D-35CC-4FEE-A9A6-C69873EC7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24373416" y="95250"/>
          <a:ext cx="200130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C2B5325-A0EB-442D-82D6-AB4987AC8058}">
  <we:reference id="wa200003696" version="1.3.0.0" store="es-ES" storeType="OMEX"/>
  <we:alternateReferences>
    <we:reference id="wa200003696" version="1.3.0.0" store="wa200003696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1C986-CE76-4CF2-BDA6-3C50E5B1E912}">
  <sheetPr>
    <pageSetUpPr fitToPage="1"/>
  </sheetPr>
  <dimension ref="A1:S64"/>
  <sheetViews>
    <sheetView showGridLines="0" tabSelected="1" view="pageBreakPreview" topLeftCell="C1" zoomScaleNormal="100" zoomScaleSheetLayoutView="100" workbookViewId="0">
      <selection activeCell="C15" sqref="C15"/>
    </sheetView>
  </sheetViews>
  <sheetFormatPr baseColWidth="10" defaultColWidth="10.85546875" defaultRowHeight="38.25" customHeight="1" x14ac:dyDescent="0.25"/>
  <cols>
    <col min="1" max="1" width="16" style="11" bestFit="1" customWidth="1"/>
    <col min="2" max="2" width="19.28515625" style="11" bestFit="1" customWidth="1"/>
    <col min="3" max="3" width="20.140625" style="11" customWidth="1"/>
    <col min="4" max="4" width="23.7109375" style="12" bestFit="1" customWidth="1"/>
    <col min="5" max="5" width="16.5703125" style="12" customWidth="1"/>
    <col min="6" max="6" width="21" style="12" bestFit="1" customWidth="1"/>
    <col min="7" max="7" width="30.85546875" style="11" customWidth="1"/>
    <col min="8" max="8" width="29.140625" style="11" customWidth="1"/>
    <col min="9" max="10" width="17.85546875" style="11" bestFit="1" customWidth="1"/>
    <col min="11" max="11" width="17.85546875" style="13" customWidth="1"/>
    <col min="12" max="12" width="19.85546875" style="12" bestFit="1" customWidth="1"/>
    <col min="13" max="13" width="8.140625" style="12" bestFit="1" customWidth="1"/>
    <col min="14" max="14" width="20.5703125" style="12" bestFit="1" customWidth="1"/>
    <col min="15" max="15" width="14.140625" style="12" bestFit="1" customWidth="1"/>
    <col min="16" max="16" width="11.28515625" style="12" bestFit="1" customWidth="1"/>
    <col min="17" max="17" width="15" style="12" bestFit="1" customWidth="1"/>
    <col min="18" max="18" width="17.140625" style="12" bestFit="1" customWidth="1"/>
    <col min="19" max="19" width="16" style="12" customWidth="1"/>
    <col min="20" max="20" width="15" style="11" bestFit="1" customWidth="1"/>
    <col min="21" max="16384" width="10.85546875" style="11"/>
  </cols>
  <sheetData>
    <row r="1" spans="1:19" s="5" customFormat="1" ht="48.75" customHeight="1" x14ac:dyDescent="0.2">
      <c r="A1" s="125" t="s">
        <v>27</v>
      </c>
      <c r="B1" s="125"/>
      <c r="C1" s="123" t="s">
        <v>89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14"/>
      <c r="S1" s="114"/>
    </row>
    <row r="2" spans="1:19" s="5" customFormat="1" ht="29.25" customHeight="1" x14ac:dyDescent="0.2">
      <c r="A2" s="125"/>
      <c r="B2" s="125"/>
      <c r="C2" s="124" t="s">
        <v>164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14"/>
      <c r="S2" s="114"/>
    </row>
    <row r="3" spans="1:19" s="35" customFormat="1" ht="21.75" customHeight="1" x14ac:dyDescent="0.2">
      <c r="A3" s="113" t="s">
        <v>163</v>
      </c>
      <c r="B3" s="113"/>
      <c r="C3" s="113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 t="s">
        <v>165</v>
      </c>
      <c r="S3" s="113"/>
    </row>
    <row r="4" spans="1:19" s="5" customFormat="1" ht="38.25" customHeight="1" x14ac:dyDescent="0.2">
      <c r="K4" s="7"/>
    </row>
    <row r="5" spans="1:19" s="5" customFormat="1" ht="31.5" customHeight="1" x14ac:dyDescent="0.25">
      <c r="B5" s="117" t="s">
        <v>102</v>
      </c>
      <c r="C5" s="40" t="s">
        <v>97</v>
      </c>
      <c r="D5" s="99"/>
      <c r="E5" s="99"/>
      <c r="F5" s="99"/>
      <c r="G5" s="99"/>
      <c r="H5"/>
      <c r="M5"/>
      <c r="N5"/>
      <c r="O5"/>
      <c r="P5"/>
    </row>
    <row r="6" spans="1:19" s="5" customFormat="1" ht="31.5" customHeight="1" x14ac:dyDescent="0.25">
      <c r="B6" s="117"/>
      <c r="C6" s="40" t="s">
        <v>98</v>
      </c>
      <c r="D6" s="99"/>
      <c r="E6" s="99"/>
      <c r="F6" s="99"/>
      <c r="G6" s="99"/>
      <c r="H6"/>
      <c r="M6"/>
      <c r="N6"/>
      <c r="O6"/>
      <c r="P6"/>
    </row>
    <row r="7" spans="1:19" s="5" customFormat="1" ht="31.5" customHeight="1" x14ac:dyDescent="0.25">
      <c r="B7" s="117"/>
      <c r="C7" s="40" t="s">
        <v>12</v>
      </c>
      <c r="D7" s="99"/>
      <c r="E7" s="99"/>
      <c r="F7" s="99"/>
      <c r="G7" s="99"/>
      <c r="H7"/>
      <c r="M7"/>
      <c r="N7"/>
      <c r="O7"/>
      <c r="P7"/>
    </row>
    <row r="8" spans="1:19" s="5" customFormat="1" ht="31.5" customHeight="1" x14ac:dyDescent="0.25">
      <c r="B8" s="104" t="s">
        <v>104</v>
      </c>
      <c r="C8" s="40" t="s">
        <v>93</v>
      </c>
      <c r="D8" s="99"/>
      <c r="E8" s="99"/>
      <c r="F8" s="99"/>
      <c r="G8" s="99"/>
      <c r="H8"/>
    </row>
    <row r="9" spans="1:19" s="5" customFormat="1" ht="31.5" customHeight="1" x14ac:dyDescent="0.25">
      <c r="B9" s="104"/>
      <c r="C9" s="41" t="s">
        <v>100</v>
      </c>
      <c r="D9" s="99"/>
      <c r="E9" s="99"/>
      <c r="F9" s="99"/>
      <c r="G9" s="99"/>
      <c r="H9"/>
      <c r="I9" s="118" t="s">
        <v>113</v>
      </c>
      <c r="J9" s="118"/>
      <c r="K9" s="118"/>
      <c r="L9" s="118"/>
    </row>
    <row r="10" spans="1:19" s="5" customFormat="1" ht="31.5" customHeight="1" thickBot="1" x14ac:dyDescent="0.3">
      <c r="B10" s="104"/>
      <c r="C10" s="41" t="s">
        <v>94</v>
      </c>
      <c r="D10" s="99"/>
      <c r="E10" s="99"/>
      <c r="F10" s="99"/>
      <c r="G10" s="99"/>
      <c r="H10"/>
      <c r="I10" s="53" t="s">
        <v>0</v>
      </c>
      <c r="J10" s="119" t="s">
        <v>1</v>
      </c>
      <c r="K10" s="120"/>
      <c r="L10" s="54" t="s">
        <v>114</v>
      </c>
      <c r="M10"/>
      <c r="N10"/>
      <c r="O10"/>
    </row>
    <row r="11" spans="1:19" s="5" customFormat="1" ht="31.5" customHeight="1" thickTop="1" x14ac:dyDescent="0.25">
      <c r="B11" s="104"/>
      <c r="C11" s="41" t="s">
        <v>95</v>
      </c>
      <c r="D11" s="99"/>
      <c r="E11" s="99"/>
      <c r="F11" s="99"/>
      <c r="G11" s="99"/>
      <c r="H11"/>
      <c r="I11" s="42" t="s">
        <v>3</v>
      </c>
      <c r="J11" s="121">
        <f>COUNTIF($L$30:$L$54,Datos!D2)</f>
        <v>0</v>
      </c>
      <c r="K11" s="122"/>
      <c r="L11" s="55">
        <f>J11/$C$27</f>
        <v>0</v>
      </c>
      <c r="M11"/>
      <c r="N11"/>
      <c r="O11"/>
    </row>
    <row r="12" spans="1:19" s="5" customFormat="1" ht="31.5" customHeight="1" x14ac:dyDescent="0.25">
      <c r="B12" s="104"/>
      <c r="C12" s="41" t="s">
        <v>96</v>
      </c>
      <c r="D12" s="99"/>
      <c r="E12" s="99"/>
      <c r="F12" s="99"/>
      <c r="G12" s="99"/>
      <c r="H12"/>
      <c r="I12" s="43" t="s">
        <v>5</v>
      </c>
      <c r="J12" s="115">
        <f>COUNTIF($L$30:$L$54,Datos!D3)</f>
        <v>0</v>
      </c>
      <c r="K12" s="116"/>
      <c r="L12" s="56">
        <f>J12/$C$27</f>
        <v>0</v>
      </c>
      <c r="M12"/>
      <c r="N12"/>
      <c r="O12"/>
    </row>
    <row r="13" spans="1:19" s="5" customFormat="1" ht="31.5" customHeight="1" x14ac:dyDescent="0.25">
      <c r="B13" s="104" t="s">
        <v>103</v>
      </c>
      <c r="C13" s="40" t="s">
        <v>118</v>
      </c>
      <c r="D13" s="99"/>
      <c r="E13" s="99"/>
      <c r="F13" s="99"/>
      <c r="G13" s="99"/>
      <c r="I13" s="44" t="s">
        <v>6</v>
      </c>
      <c r="J13" s="100">
        <f>COUNTIF($L$30:$L$54,Datos!D4)</f>
        <v>0</v>
      </c>
      <c r="K13" s="101"/>
      <c r="L13" s="56">
        <f>J13/$C$27</f>
        <v>0</v>
      </c>
      <c r="M13"/>
      <c r="N13"/>
      <c r="O13"/>
    </row>
    <row r="14" spans="1:19" s="5" customFormat="1" ht="31.5" customHeight="1" thickBot="1" x14ac:dyDescent="0.3">
      <c r="B14" s="104"/>
      <c r="C14" s="40" t="s">
        <v>99</v>
      </c>
      <c r="D14" s="99"/>
      <c r="E14" s="99"/>
      <c r="F14" s="99"/>
      <c r="G14" s="99"/>
      <c r="I14" s="45" t="s">
        <v>8</v>
      </c>
      <c r="J14" s="102">
        <f>COUNTIF($L$30:$L$54,Datos!D5)</f>
        <v>0</v>
      </c>
      <c r="K14" s="103"/>
      <c r="L14" s="57">
        <f>J14/$C$27</f>
        <v>0</v>
      </c>
      <c r="M14"/>
      <c r="N14"/>
      <c r="O14"/>
    </row>
    <row r="15" spans="1:19" s="5" customFormat="1" ht="39.950000000000003" customHeight="1" thickTop="1" x14ac:dyDescent="0.25">
      <c r="B15" s="104"/>
      <c r="C15" s="40" t="s">
        <v>101</v>
      </c>
      <c r="D15" s="99"/>
      <c r="E15" s="99"/>
      <c r="F15" s="99"/>
      <c r="G15" s="99"/>
      <c r="K15"/>
      <c r="L15"/>
      <c r="M15"/>
      <c r="N15"/>
      <c r="O15"/>
    </row>
    <row r="16" spans="1:19" s="5" customFormat="1" ht="39.950000000000003" customHeight="1" x14ac:dyDescent="0.25">
      <c r="B16" s="39"/>
      <c r="C16" s="37"/>
      <c r="D16" s="38"/>
      <c r="E16" s="38"/>
      <c r="F16" s="38"/>
      <c r="G16" s="38"/>
      <c r="K16"/>
      <c r="L16"/>
      <c r="M16"/>
      <c r="N16"/>
      <c r="O16"/>
    </row>
    <row r="17" spans="1:18" s="5" customFormat="1" ht="39.950000000000003" customHeight="1" x14ac:dyDescent="0.25">
      <c r="B17" s="39"/>
      <c r="C17" s="37"/>
      <c r="D17" s="38"/>
      <c r="E17" s="38"/>
      <c r="F17" s="38"/>
      <c r="G17" s="38"/>
      <c r="K17"/>
      <c r="L17"/>
      <c r="M17"/>
      <c r="N17"/>
      <c r="O17"/>
    </row>
    <row r="18" spans="1:18" s="5" customFormat="1" ht="39.950000000000003" customHeight="1" x14ac:dyDescent="0.25">
      <c r="B18" s="39"/>
      <c r="K18"/>
      <c r="L18"/>
      <c r="M18"/>
      <c r="N18"/>
      <c r="O18"/>
    </row>
    <row r="19" spans="1:18" s="5" customFormat="1" ht="38.25" customHeight="1" x14ac:dyDescent="0.25">
      <c r="B19"/>
      <c r="C19"/>
      <c r="D19"/>
      <c r="G19"/>
      <c r="H19"/>
      <c r="K19"/>
      <c r="L19"/>
      <c r="M19"/>
      <c r="N19"/>
      <c r="O19"/>
      <c r="P19" s="6"/>
      <c r="Q19" s="6"/>
      <c r="R19" s="6"/>
    </row>
    <row r="20" spans="1:18" s="5" customFormat="1" ht="15" x14ac:dyDescent="0.25">
      <c r="B20" s="104" t="s">
        <v>167</v>
      </c>
      <c r="C20" s="104"/>
      <c r="D20" s="105" t="s">
        <v>168</v>
      </c>
      <c r="E20" s="107" t="s">
        <v>2</v>
      </c>
      <c r="F20" s="108"/>
      <c r="G20" s="109"/>
      <c r="K20"/>
      <c r="L20"/>
      <c r="M20"/>
      <c r="N20"/>
      <c r="O20"/>
      <c r="P20" s="6"/>
      <c r="Q20" s="6"/>
      <c r="R20" s="6"/>
    </row>
    <row r="21" spans="1:18" s="5" customFormat="1" ht="15" x14ac:dyDescent="0.25">
      <c r="B21" s="104"/>
      <c r="C21" s="104"/>
      <c r="D21" s="106"/>
      <c r="E21" s="46" t="s">
        <v>4</v>
      </c>
      <c r="F21" s="46" t="s">
        <v>92</v>
      </c>
      <c r="G21" s="47" t="s">
        <v>107</v>
      </c>
      <c r="K21"/>
      <c r="L21"/>
      <c r="M21"/>
      <c r="N21"/>
      <c r="O21"/>
      <c r="P21" s="6"/>
      <c r="Q21" s="6"/>
      <c r="R21" s="6"/>
    </row>
    <row r="22" spans="1:18" s="5" customFormat="1" ht="12" x14ac:dyDescent="0.2">
      <c r="B22" s="110">
        <f>B30</f>
        <v>0</v>
      </c>
      <c r="C22" s="111"/>
      <c r="D22" s="50">
        <f>COUNT(C30:C34)</f>
        <v>0</v>
      </c>
      <c r="E22" s="50">
        <f>COUNTIF($M$30:$M$34,Datos!$C$1)</f>
        <v>0</v>
      </c>
      <c r="F22" s="50">
        <f>COUNTIF($M$30:$M$34,Datos!$C$2)</f>
        <v>0</v>
      </c>
      <c r="G22" s="50">
        <f>COUNTIF($M$30:$M$34,Datos!$C$3)</f>
        <v>0</v>
      </c>
      <c r="P22" s="6"/>
      <c r="Q22" s="6"/>
      <c r="R22" s="6"/>
    </row>
    <row r="23" spans="1:18" s="5" customFormat="1" ht="15.75" x14ac:dyDescent="0.2">
      <c r="B23" s="110">
        <f>B35</f>
        <v>0</v>
      </c>
      <c r="C23" s="111"/>
      <c r="D23" s="50">
        <f>COUNT(C35:C39)</f>
        <v>0</v>
      </c>
      <c r="E23" s="50">
        <f>COUNTIF($M$35:$M$39,Datos!$C$1)</f>
        <v>0</v>
      </c>
      <c r="F23" s="50">
        <f>COUNTIF($M$35:$M$39,Datos!$C$2)</f>
        <v>0</v>
      </c>
      <c r="G23" s="50">
        <f>COUNTIF($M$35:$M$39,Datos!$C$3)</f>
        <v>0</v>
      </c>
      <c r="I23" s="98" t="s">
        <v>166</v>
      </c>
      <c r="J23" s="98"/>
      <c r="K23" s="98"/>
      <c r="L23" s="98"/>
      <c r="M23" s="98"/>
      <c r="N23" s="98"/>
      <c r="P23" s="6"/>
      <c r="Q23" s="6"/>
      <c r="R23" s="6"/>
    </row>
    <row r="24" spans="1:18" s="5" customFormat="1" ht="12.75" x14ac:dyDescent="0.2">
      <c r="B24" s="89">
        <f>B40</f>
        <v>0</v>
      </c>
      <c r="C24" s="89"/>
      <c r="D24" s="50">
        <f>COUNT(C40:C44)</f>
        <v>0</v>
      </c>
      <c r="E24" s="50">
        <f>COUNTIF($M$40:$M$44,Datos!$C$1)</f>
        <v>0</v>
      </c>
      <c r="F24" s="50">
        <f>COUNTIF($M$40:$M$44,Datos!$C$2)</f>
        <v>0</v>
      </c>
      <c r="G24" s="50">
        <f>COUNTIF($M$40:$M$44,Datos!$C$3)</f>
        <v>0</v>
      </c>
      <c r="I24" s="49" t="s">
        <v>110</v>
      </c>
      <c r="J24" s="49" t="s">
        <v>111</v>
      </c>
      <c r="K24" s="49" t="s">
        <v>112</v>
      </c>
      <c r="L24" s="112" t="s">
        <v>106</v>
      </c>
      <c r="M24" s="112"/>
      <c r="N24" s="112"/>
      <c r="P24" s="6"/>
      <c r="Q24" s="6"/>
      <c r="R24" s="6"/>
    </row>
    <row r="25" spans="1:18" s="5" customFormat="1" ht="12" x14ac:dyDescent="0.2">
      <c r="B25" s="89">
        <f>B45</f>
        <v>0</v>
      </c>
      <c r="C25" s="89"/>
      <c r="D25" s="50">
        <f>COUNT(C45:C49)</f>
        <v>0</v>
      </c>
      <c r="E25" s="50">
        <f>COUNTIF($M$45:$M$49,Datos!$C$1)</f>
        <v>0</v>
      </c>
      <c r="F25" s="50">
        <f>COUNTIF($M$45:$M$49,Datos!$C$2)</f>
        <v>0</v>
      </c>
      <c r="G25" s="50">
        <f>COUNTIF($M$45:$M$49,Datos!$C$3)</f>
        <v>0</v>
      </c>
      <c r="I25" s="26"/>
      <c r="J25" s="26"/>
      <c r="K25" s="26"/>
      <c r="L25" s="90"/>
      <c r="M25" s="90"/>
      <c r="N25" s="90"/>
      <c r="P25" s="6"/>
      <c r="Q25" s="6"/>
      <c r="R25" s="6"/>
    </row>
    <row r="26" spans="1:18" s="5" customFormat="1" ht="12" x14ac:dyDescent="0.2">
      <c r="B26" s="91">
        <f>B50</f>
        <v>0</v>
      </c>
      <c r="C26" s="89"/>
      <c r="D26" s="50">
        <f>COUNT(C50:C54)</f>
        <v>0</v>
      </c>
      <c r="E26" s="50">
        <f>COUNTIF($M$50:$M$54,Datos!$C$1)</f>
        <v>0</v>
      </c>
      <c r="F26" s="50">
        <f>COUNTIF($M$50:$M$54,Datos!$C$2)</f>
        <v>0</v>
      </c>
      <c r="G26" s="50">
        <f>COUNTIF($M$50:$M$54,Datos!$C$3)</f>
        <v>0</v>
      </c>
      <c r="P26" s="6"/>
      <c r="Q26" s="6"/>
      <c r="R26" s="6"/>
    </row>
    <row r="27" spans="1:18" ht="45.6" customHeight="1" x14ac:dyDescent="0.25">
      <c r="B27" s="48" t="s">
        <v>108</v>
      </c>
      <c r="C27" s="51">
        <f>COUNTA(B22:B26)</f>
        <v>5</v>
      </c>
      <c r="D27" s="52">
        <f>SUM(D22:D26)</f>
        <v>0</v>
      </c>
      <c r="E27" s="52">
        <f>SUM(E22:E26)</f>
        <v>0</v>
      </c>
      <c r="F27" s="52">
        <f>SUM(F22:F26)</f>
        <v>0</v>
      </c>
      <c r="G27" s="52">
        <f>SUM(G22:G26)</f>
        <v>0</v>
      </c>
    </row>
    <row r="28" spans="1:18" s="5" customFormat="1" ht="10.5" customHeight="1" x14ac:dyDescent="0.2">
      <c r="P28" s="6"/>
      <c r="Q28" s="6"/>
      <c r="R28" s="6"/>
    </row>
    <row r="29" spans="1:18" s="15" customFormat="1" ht="51.75" customHeight="1" x14ac:dyDescent="0.25">
      <c r="A29" s="23" t="s">
        <v>90</v>
      </c>
      <c r="B29" s="23" t="s">
        <v>91</v>
      </c>
      <c r="C29" s="21" t="s">
        <v>115</v>
      </c>
      <c r="D29" s="22" t="s">
        <v>137</v>
      </c>
      <c r="E29" s="23" t="s">
        <v>32</v>
      </c>
      <c r="F29" s="23" t="s">
        <v>109</v>
      </c>
      <c r="G29" s="23" t="s">
        <v>31</v>
      </c>
      <c r="H29" s="23" t="s">
        <v>122</v>
      </c>
      <c r="I29" s="23" t="s">
        <v>15</v>
      </c>
      <c r="J29" s="23" t="s">
        <v>29</v>
      </c>
      <c r="K29" s="23" t="s">
        <v>117</v>
      </c>
      <c r="L29" s="23" t="s">
        <v>116</v>
      </c>
      <c r="M29" s="21" t="s">
        <v>10</v>
      </c>
      <c r="N29" s="23" t="s">
        <v>123</v>
      </c>
      <c r="O29" s="23" t="s">
        <v>30</v>
      </c>
      <c r="P29" s="24" t="s">
        <v>14</v>
      </c>
      <c r="Q29" s="23" t="s">
        <v>13</v>
      </c>
      <c r="R29" s="23" t="s">
        <v>16</v>
      </c>
    </row>
    <row r="30" spans="1:18" ht="15" x14ac:dyDescent="0.25">
      <c r="A30" s="97" t="str">
        <f>IF(B30="","",1)</f>
        <v/>
      </c>
      <c r="B30" s="74"/>
      <c r="C30" s="30"/>
      <c r="D30" s="27"/>
      <c r="E30" s="74"/>
      <c r="F30" s="80"/>
      <c r="G30" s="80"/>
      <c r="H30" s="92"/>
      <c r="I30" s="92"/>
      <c r="J30" s="95"/>
      <c r="K30" s="71"/>
      <c r="L30" s="74"/>
      <c r="M30" s="20"/>
      <c r="N30" s="14"/>
      <c r="O30" s="9"/>
      <c r="P30" s="9"/>
      <c r="Q30" s="10"/>
      <c r="R30" s="31"/>
    </row>
    <row r="31" spans="1:18" ht="15" x14ac:dyDescent="0.25">
      <c r="A31" s="87"/>
      <c r="B31" s="75"/>
      <c r="C31" s="30"/>
      <c r="D31" s="27"/>
      <c r="E31" s="75"/>
      <c r="F31" s="81"/>
      <c r="G31" s="81"/>
      <c r="H31" s="93"/>
      <c r="I31" s="93"/>
      <c r="J31" s="96"/>
      <c r="K31" s="72"/>
      <c r="L31" s="75"/>
      <c r="M31" s="20"/>
      <c r="N31" s="14"/>
      <c r="O31" s="9"/>
      <c r="P31" s="9"/>
      <c r="Q31" s="10"/>
      <c r="R31" s="31"/>
    </row>
    <row r="32" spans="1:18" ht="15" x14ac:dyDescent="0.25">
      <c r="A32" s="87"/>
      <c r="B32" s="75"/>
      <c r="C32" s="30"/>
      <c r="D32" s="27"/>
      <c r="E32" s="75"/>
      <c r="F32" s="81"/>
      <c r="G32" s="81"/>
      <c r="H32" s="93"/>
      <c r="I32" s="93"/>
      <c r="J32" s="96"/>
      <c r="K32" s="72"/>
      <c r="L32" s="75"/>
      <c r="M32" s="20"/>
      <c r="N32" s="14"/>
      <c r="O32" s="9"/>
      <c r="P32" s="9"/>
      <c r="Q32" s="10"/>
      <c r="R32" s="31"/>
    </row>
    <row r="33" spans="1:18" ht="15" x14ac:dyDescent="0.25">
      <c r="A33" s="87"/>
      <c r="B33" s="75"/>
      <c r="C33" s="30"/>
      <c r="D33" s="27"/>
      <c r="E33" s="75"/>
      <c r="F33" s="81"/>
      <c r="G33" s="81"/>
      <c r="H33" s="93"/>
      <c r="I33" s="93"/>
      <c r="J33" s="96"/>
      <c r="K33" s="72"/>
      <c r="L33" s="75"/>
      <c r="M33" s="20"/>
      <c r="N33" s="14"/>
      <c r="O33" s="9"/>
      <c r="P33" s="9"/>
      <c r="Q33" s="10"/>
      <c r="R33" s="31"/>
    </row>
    <row r="34" spans="1:18" ht="15" x14ac:dyDescent="0.25">
      <c r="A34" s="88"/>
      <c r="B34" s="76"/>
      <c r="C34" s="30"/>
      <c r="D34" s="27"/>
      <c r="E34" s="75"/>
      <c r="F34" s="81"/>
      <c r="G34" s="81"/>
      <c r="H34" s="94"/>
      <c r="I34" s="94"/>
      <c r="J34" s="96"/>
      <c r="K34" s="73"/>
      <c r="L34" s="75"/>
      <c r="M34" s="20"/>
      <c r="N34" s="14"/>
      <c r="O34" s="9"/>
      <c r="P34" s="9"/>
      <c r="Q34" s="10"/>
      <c r="R34" s="31"/>
    </row>
    <row r="35" spans="1:18" ht="15" x14ac:dyDescent="0.25">
      <c r="A35" s="86" t="str">
        <f>IFERROR(IF(B35="","",A30+1),"")</f>
        <v/>
      </c>
      <c r="B35" s="74"/>
      <c r="C35" s="30"/>
      <c r="D35" s="27"/>
      <c r="E35" s="74"/>
      <c r="F35" s="80"/>
      <c r="G35" s="80"/>
      <c r="H35" s="80"/>
      <c r="I35" s="80"/>
      <c r="J35" s="74"/>
      <c r="K35" s="74"/>
      <c r="L35" s="74"/>
      <c r="M35" s="20"/>
      <c r="N35" s="14"/>
      <c r="O35" s="9"/>
      <c r="P35" s="9"/>
      <c r="Q35" s="10"/>
      <c r="R35" s="31"/>
    </row>
    <row r="36" spans="1:18" ht="15" x14ac:dyDescent="0.25">
      <c r="A36" s="86"/>
      <c r="B36" s="75"/>
      <c r="C36" s="30"/>
      <c r="D36" s="27"/>
      <c r="E36" s="75"/>
      <c r="F36" s="81"/>
      <c r="G36" s="81"/>
      <c r="H36" s="81"/>
      <c r="I36" s="81"/>
      <c r="J36" s="75"/>
      <c r="K36" s="75"/>
      <c r="L36" s="75"/>
      <c r="M36" s="20"/>
      <c r="N36" s="14"/>
      <c r="O36" s="9"/>
      <c r="P36" s="9"/>
      <c r="Q36" s="10"/>
      <c r="R36" s="31"/>
    </row>
    <row r="37" spans="1:18" ht="15" x14ac:dyDescent="0.25">
      <c r="A37" s="86"/>
      <c r="B37" s="75"/>
      <c r="C37" s="30"/>
      <c r="D37" s="27"/>
      <c r="E37" s="75"/>
      <c r="F37" s="81"/>
      <c r="G37" s="81"/>
      <c r="H37" s="81"/>
      <c r="I37" s="81"/>
      <c r="J37" s="75"/>
      <c r="K37" s="75"/>
      <c r="L37" s="75"/>
      <c r="M37" s="20"/>
      <c r="N37" s="14"/>
      <c r="O37" s="9"/>
      <c r="P37" s="9"/>
      <c r="Q37" s="10"/>
      <c r="R37" s="31"/>
    </row>
    <row r="38" spans="1:18" ht="15" x14ac:dyDescent="0.25">
      <c r="A38" s="86"/>
      <c r="B38" s="75"/>
      <c r="C38" s="30"/>
      <c r="D38" s="27"/>
      <c r="E38" s="75"/>
      <c r="F38" s="81"/>
      <c r="G38" s="81"/>
      <c r="H38" s="81"/>
      <c r="I38" s="81"/>
      <c r="J38" s="75"/>
      <c r="K38" s="75"/>
      <c r="L38" s="75"/>
      <c r="M38" s="20"/>
      <c r="N38" s="14"/>
      <c r="O38" s="9"/>
      <c r="P38" s="9"/>
      <c r="Q38" s="10"/>
      <c r="R38" s="31"/>
    </row>
    <row r="39" spans="1:18" ht="15" x14ac:dyDescent="0.25">
      <c r="A39" s="86"/>
      <c r="B39" s="76"/>
      <c r="C39" s="30"/>
      <c r="D39" s="27"/>
      <c r="E39" s="75"/>
      <c r="F39" s="81"/>
      <c r="G39" s="81"/>
      <c r="H39" s="82"/>
      <c r="I39" s="82"/>
      <c r="J39" s="75"/>
      <c r="K39" s="75"/>
      <c r="L39" s="75"/>
      <c r="M39" s="20"/>
      <c r="N39" s="14"/>
      <c r="O39" s="9"/>
      <c r="P39" s="9"/>
      <c r="Q39" s="10"/>
      <c r="R39" s="31"/>
    </row>
    <row r="40" spans="1:18" ht="15" x14ac:dyDescent="0.25">
      <c r="A40" s="87" t="str">
        <f>IFERROR(IF(B40="","",A35+1),"")</f>
        <v/>
      </c>
      <c r="B40" s="74"/>
      <c r="C40" s="30"/>
      <c r="D40" s="27"/>
      <c r="E40" s="74"/>
      <c r="F40" s="80"/>
      <c r="G40" s="80"/>
      <c r="H40" s="77"/>
      <c r="I40" s="80"/>
      <c r="J40" s="74"/>
      <c r="K40" s="74"/>
      <c r="L40" s="74"/>
      <c r="M40" s="20"/>
      <c r="N40" s="14"/>
      <c r="O40" s="9"/>
      <c r="P40" s="9"/>
      <c r="Q40" s="10"/>
      <c r="R40" s="31"/>
    </row>
    <row r="41" spans="1:18" ht="15" x14ac:dyDescent="0.25">
      <c r="A41" s="87"/>
      <c r="B41" s="75"/>
      <c r="C41" s="30"/>
      <c r="D41" s="27"/>
      <c r="E41" s="75"/>
      <c r="F41" s="81"/>
      <c r="G41" s="81"/>
      <c r="H41" s="78"/>
      <c r="I41" s="81"/>
      <c r="J41" s="75"/>
      <c r="K41" s="75"/>
      <c r="L41" s="75"/>
      <c r="M41" s="20"/>
      <c r="N41" s="14"/>
      <c r="O41" s="9"/>
      <c r="P41" s="9"/>
      <c r="Q41" s="10"/>
      <c r="R41" s="31"/>
    </row>
    <row r="42" spans="1:18" ht="15" x14ac:dyDescent="0.25">
      <c r="A42" s="87"/>
      <c r="B42" s="75"/>
      <c r="C42" s="30"/>
      <c r="D42" s="27"/>
      <c r="E42" s="75"/>
      <c r="F42" s="81"/>
      <c r="G42" s="81"/>
      <c r="H42" s="78"/>
      <c r="I42" s="81"/>
      <c r="J42" s="75"/>
      <c r="K42" s="75"/>
      <c r="L42" s="75"/>
      <c r="M42" s="20"/>
      <c r="N42" s="14"/>
      <c r="O42" s="9"/>
      <c r="P42" s="9"/>
      <c r="Q42" s="10"/>
      <c r="R42" s="31"/>
    </row>
    <row r="43" spans="1:18" ht="15" x14ac:dyDescent="0.25">
      <c r="A43" s="87"/>
      <c r="B43" s="75"/>
      <c r="C43" s="30"/>
      <c r="D43" s="27"/>
      <c r="E43" s="75"/>
      <c r="F43" s="81"/>
      <c r="G43" s="81"/>
      <c r="H43" s="78"/>
      <c r="I43" s="81"/>
      <c r="J43" s="75"/>
      <c r="K43" s="75"/>
      <c r="L43" s="75"/>
      <c r="M43" s="20"/>
      <c r="N43" s="14"/>
      <c r="O43" s="9"/>
      <c r="P43" s="9"/>
      <c r="Q43" s="10"/>
      <c r="R43" s="31"/>
    </row>
    <row r="44" spans="1:18" ht="15" x14ac:dyDescent="0.25">
      <c r="A44" s="88"/>
      <c r="B44" s="76"/>
      <c r="C44" s="30"/>
      <c r="D44" s="27"/>
      <c r="E44" s="76"/>
      <c r="F44" s="81"/>
      <c r="G44" s="82"/>
      <c r="H44" s="79"/>
      <c r="I44" s="82"/>
      <c r="J44" s="76"/>
      <c r="K44" s="75"/>
      <c r="L44" s="75"/>
      <c r="M44" s="20"/>
      <c r="N44" s="14"/>
      <c r="O44" s="9"/>
      <c r="P44" s="9"/>
      <c r="Q44" s="10"/>
      <c r="R44" s="31"/>
    </row>
    <row r="45" spans="1:18" ht="15" x14ac:dyDescent="0.25">
      <c r="A45" s="87" t="str">
        <f>IFERROR(IF(B45="","",A40+1),"")</f>
        <v/>
      </c>
      <c r="B45" s="74"/>
      <c r="C45" s="30"/>
      <c r="D45" s="27"/>
      <c r="E45" s="74"/>
      <c r="F45" s="80"/>
      <c r="G45" s="80"/>
      <c r="H45" s="77"/>
      <c r="I45" s="80"/>
      <c r="J45" s="74"/>
      <c r="K45" s="74"/>
      <c r="L45" s="74"/>
      <c r="M45" s="20"/>
      <c r="N45" s="14"/>
      <c r="O45" s="9"/>
      <c r="P45" s="9"/>
      <c r="Q45" s="10"/>
      <c r="R45" s="31"/>
    </row>
    <row r="46" spans="1:18" ht="15" x14ac:dyDescent="0.25">
      <c r="A46" s="87"/>
      <c r="B46" s="75"/>
      <c r="C46" s="30"/>
      <c r="D46" s="27"/>
      <c r="E46" s="75"/>
      <c r="F46" s="81"/>
      <c r="G46" s="81"/>
      <c r="H46" s="78"/>
      <c r="I46" s="81"/>
      <c r="J46" s="75"/>
      <c r="K46" s="75"/>
      <c r="L46" s="75"/>
      <c r="M46" s="20"/>
      <c r="N46" s="14"/>
      <c r="O46" s="9"/>
      <c r="P46" s="9"/>
      <c r="Q46" s="10"/>
      <c r="R46" s="31"/>
    </row>
    <row r="47" spans="1:18" ht="15" x14ac:dyDescent="0.25">
      <c r="A47" s="87"/>
      <c r="B47" s="75"/>
      <c r="C47" s="30"/>
      <c r="D47" s="27"/>
      <c r="E47" s="75"/>
      <c r="F47" s="81"/>
      <c r="G47" s="81"/>
      <c r="H47" s="78"/>
      <c r="I47" s="81"/>
      <c r="J47" s="75"/>
      <c r="K47" s="75"/>
      <c r="L47" s="75"/>
      <c r="M47" s="20"/>
      <c r="N47" s="14"/>
      <c r="O47" s="9"/>
      <c r="P47" s="9"/>
      <c r="Q47" s="10"/>
      <c r="R47" s="31"/>
    </row>
    <row r="48" spans="1:18" ht="15" x14ac:dyDescent="0.25">
      <c r="A48" s="87"/>
      <c r="B48" s="75"/>
      <c r="C48" s="30"/>
      <c r="D48" s="27"/>
      <c r="E48" s="75"/>
      <c r="F48" s="81"/>
      <c r="G48" s="81"/>
      <c r="H48" s="78"/>
      <c r="I48" s="81"/>
      <c r="J48" s="75"/>
      <c r="K48" s="75"/>
      <c r="L48" s="75"/>
      <c r="M48" s="20"/>
      <c r="N48" s="14"/>
      <c r="O48" s="9"/>
      <c r="P48" s="9"/>
      <c r="Q48" s="10"/>
      <c r="R48" s="31"/>
    </row>
    <row r="49" spans="1:18" ht="15" x14ac:dyDescent="0.25">
      <c r="A49" s="88"/>
      <c r="B49" s="76"/>
      <c r="C49" s="30"/>
      <c r="D49" s="27"/>
      <c r="E49" s="76"/>
      <c r="F49" s="81"/>
      <c r="G49" s="82"/>
      <c r="H49" s="79"/>
      <c r="I49" s="82"/>
      <c r="J49" s="76"/>
      <c r="K49" s="75"/>
      <c r="L49" s="75"/>
      <c r="M49" s="20"/>
      <c r="N49" s="14"/>
      <c r="O49" s="9"/>
      <c r="P49" s="9"/>
      <c r="Q49" s="10"/>
      <c r="R49" s="31"/>
    </row>
    <row r="50" spans="1:18" ht="15" x14ac:dyDescent="0.25">
      <c r="A50" s="86" t="str">
        <f>IFERROR(IF(B50="","",A45+1),"")</f>
        <v/>
      </c>
      <c r="B50" s="83"/>
      <c r="C50" s="34"/>
      <c r="D50" s="27"/>
      <c r="E50" s="83"/>
      <c r="F50" s="84"/>
      <c r="G50" s="84"/>
      <c r="H50" s="85"/>
      <c r="I50" s="84"/>
      <c r="J50" s="83"/>
      <c r="K50" s="83"/>
      <c r="L50" s="83"/>
      <c r="M50" s="20"/>
      <c r="N50" s="14"/>
      <c r="O50" s="9"/>
      <c r="P50" s="9"/>
      <c r="Q50" s="10"/>
      <c r="R50" s="31"/>
    </row>
    <row r="51" spans="1:18" ht="15" x14ac:dyDescent="0.25">
      <c r="A51" s="86"/>
      <c r="B51" s="83"/>
      <c r="C51" s="14"/>
      <c r="D51" s="27"/>
      <c r="E51" s="83"/>
      <c r="F51" s="84"/>
      <c r="G51" s="84"/>
      <c r="H51" s="85"/>
      <c r="I51" s="84"/>
      <c r="J51" s="83"/>
      <c r="K51" s="83"/>
      <c r="L51" s="83"/>
      <c r="M51" s="20"/>
      <c r="N51" s="14"/>
      <c r="O51" s="9"/>
      <c r="P51" s="9"/>
      <c r="Q51" s="10"/>
      <c r="R51" s="31"/>
    </row>
    <row r="52" spans="1:18" ht="15" x14ac:dyDescent="0.25">
      <c r="A52" s="86"/>
      <c r="B52" s="83"/>
      <c r="C52" s="14"/>
      <c r="D52" s="27"/>
      <c r="E52" s="83"/>
      <c r="F52" s="84"/>
      <c r="G52" s="84"/>
      <c r="H52" s="85"/>
      <c r="I52" s="84"/>
      <c r="J52" s="83"/>
      <c r="K52" s="83"/>
      <c r="L52" s="83"/>
      <c r="M52" s="20"/>
      <c r="N52" s="14"/>
      <c r="O52" s="9"/>
      <c r="P52" s="9"/>
      <c r="Q52" s="10"/>
      <c r="R52" s="31"/>
    </row>
    <row r="53" spans="1:18" ht="15" x14ac:dyDescent="0.25">
      <c r="A53" s="86"/>
      <c r="B53" s="83"/>
      <c r="C53" s="14"/>
      <c r="D53" s="27"/>
      <c r="E53" s="83"/>
      <c r="F53" s="84"/>
      <c r="G53" s="84"/>
      <c r="H53" s="85"/>
      <c r="I53" s="84"/>
      <c r="J53" s="83"/>
      <c r="K53" s="83"/>
      <c r="L53" s="83"/>
      <c r="M53" s="20"/>
      <c r="N53" s="14"/>
      <c r="O53" s="9"/>
      <c r="P53" s="9"/>
      <c r="Q53" s="10"/>
      <c r="R53" s="31"/>
    </row>
    <row r="54" spans="1:18" ht="15" x14ac:dyDescent="0.25">
      <c r="A54" s="86"/>
      <c r="B54" s="83"/>
      <c r="C54" s="14"/>
      <c r="D54" s="27"/>
      <c r="E54" s="83"/>
      <c r="F54" s="84"/>
      <c r="G54" s="84"/>
      <c r="H54" s="85"/>
      <c r="I54" s="84"/>
      <c r="J54" s="83"/>
      <c r="K54" s="83"/>
      <c r="L54" s="83"/>
      <c r="M54" s="20"/>
      <c r="N54" s="14"/>
      <c r="O54" s="9"/>
      <c r="P54" s="9"/>
      <c r="Q54" s="10"/>
      <c r="R54" s="31"/>
    </row>
    <row r="55" spans="1:18" customFormat="1" ht="202.5" customHeight="1" x14ac:dyDescent="0.25"/>
    <row r="56" spans="1:18" customFormat="1" ht="198.75" customHeight="1" x14ac:dyDescent="0.25"/>
    <row r="57" spans="1:18" customFormat="1" ht="38.25" customHeight="1" x14ac:dyDescent="0.25"/>
    <row r="58" spans="1:18" customFormat="1" ht="38.25" customHeight="1" x14ac:dyDescent="0.25"/>
    <row r="59" spans="1:18" customFormat="1" ht="38.25" customHeight="1" x14ac:dyDescent="0.25"/>
    <row r="60" spans="1:18" customFormat="1" ht="38.25" customHeight="1" x14ac:dyDescent="0.25"/>
    <row r="61" spans="1:18" customFormat="1" ht="38.25" customHeight="1" x14ac:dyDescent="0.25"/>
    <row r="62" spans="1:18" ht="38.25" customHeight="1" x14ac:dyDescent="0.25">
      <c r="F62" s="11"/>
      <c r="J62" s="13"/>
      <c r="K62" s="12"/>
    </row>
    <row r="63" spans="1:18" ht="38.25" customHeight="1" x14ac:dyDescent="0.25">
      <c r="F63" s="11"/>
      <c r="J63" s="13"/>
      <c r="K63" s="12"/>
    </row>
    <row r="64" spans="1:18" ht="38.25" customHeight="1" x14ac:dyDescent="0.25">
      <c r="F64" s="11"/>
      <c r="J64" s="13"/>
      <c r="K64" s="12"/>
    </row>
  </sheetData>
  <mergeCells count="88">
    <mergeCell ref="C1:Q1"/>
    <mergeCell ref="C2:Q2"/>
    <mergeCell ref="C3:Q3"/>
    <mergeCell ref="A1:B2"/>
    <mergeCell ref="A3:B3"/>
    <mergeCell ref="R3:S3"/>
    <mergeCell ref="R1:S2"/>
    <mergeCell ref="D12:G12"/>
    <mergeCell ref="J12:K12"/>
    <mergeCell ref="B5:B7"/>
    <mergeCell ref="D5:G5"/>
    <mergeCell ref="D6:G6"/>
    <mergeCell ref="D7:G7"/>
    <mergeCell ref="B8:B12"/>
    <mergeCell ref="D8:G8"/>
    <mergeCell ref="D9:G9"/>
    <mergeCell ref="I9:L9"/>
    <mergeCell ref="D10:G10"/>
    <mergeCell ref="J10:K10"/>
    <mergeCell ref="D11:G11"/>
    <mergeCell ref="J11:K11"/>
    <mergeCell ref="B24:C24"/>
    <mergeCell ref="I23:N23"/>
    <mergeCell ref="D13:G13"/>
    <mergeCell ref="J13:K13"/>
    <mergeCell ref="D14:G14"/>
    <mergeCell ref="J14:K14"/>
    <mergeCell ref="D15:G15"/>
    <mergeCell ref="B20:C21"/>
    <mergeCell ref="D20:D21"/>
    <mergeCell ref="E20:G20"/>
    <mergeCell ref="B22:C22"/>
    <mergeCell ref="B23:C23"/>
    <mergeCell ref="L24:N24"/>
    <mergeCell ref="B13:B15"/>
    <mergeCell ref="B25:C25"/>
    <mergeCell ref="L25:N25"/>
    <mergeCell ref="B26:C26"/>
    <mergeCell ref="A45:A49"/>
    <mergeCell ref="B45:B49"/>
    <mergeCell ref="G45:G49"/>
    <mergeCell ref="J45:J49"/>
    <mergeCell ref="H30:H34"/>
    <mergeCell ref="I30:I34"/>
    <mergeCell ref="J30:J34"/>
    <mergeCell ref="A35:A39"/>
    <mergeCell ref="B35:B39"/>
    <mergeCell ref="E35:E39"/>
    <mergeCell ref="F35:F39"/>
    <mergeCell ref="G35:G39"/>
    <mergeCell ref="A30:A34"/>
    <mergeCell ref="B30:B34"/>
    <mergeCell ref="A40:A44"/>
    <mergeCell ref="B40:B44"/>
    <mergeCell ref="E40:E44"/>
    <mergeCell ref="E30:E34"/>
    <mergeCell ref="A50:A54"/>
    <mergeCell ref="B50:B54"/>
    <mergeCell ref="E50:E54"/>
    <mergeCell ref="G50:G54"/>
    <mergeCell ref="J50:J54"/>
    <mergeCell ref="F50:F54"/>
    <mergeCell ref="I40:I44"/>
    <mergeCell ref="I45:I49"/>
    <mergeCell ref="I50:I54"/>
    <mergeCell ref="H35:H39"/>
    <mergeCell ref="H50:H54"/>
    <mergeCell ref="K50:K54"/>
    <mergeCell ref="L35:L39"/>
    <mergeCell ref="L40:L44"/>
    <mergeCell ref="L45:L49"/>
    <mergeCell ref="L50:L54"/>
    <mergeCell ref="K30:K34"/>
    <mergeCell ref="L30:L34"/>
    <mergeCell ref="E45:E49"/>
    <mergeCell ref="H40:H44"/>
    <mergeCell ref="H45:H49"/>
    <mergeCell ref="K35:K39"/>
    <mergeCell ref="K40:K44"/>
    <mergeCell ref="K45:K49"/>
    <mergeCell ref="F45:F49"/>
    <mergeCell ref="J35:J39"/>
    <mergeCell ref="J40:J44"/>
    <mergeCell ref="F30:F34"/>
    <mergeCell ref="G30:G34"/>
    <mergeCell ref="G40:G44"/>
    <mergeCell ref="F40:F44"/>
    <mergeCell ref="I35:I39"/>
  </mergeCells>
  <pageMargins left="0.7" right="0.7" top="0.75" bottom="0.75" header="0.3" footer="0.3"/>
  <pageSetup scale="3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856BAF-DBDF-4165-A230-FFFED13B9CE7}">
          <x14:formula1>
            <xm:f>Datos!$C$1:$C$3</xm:f>
          </x14:formula1>
          <xm:sqref>M30:M54</xm:sqref>
        </x14:dataValidation>
        <x14:dataValidation type="list" allowBlank="1" showInputMessage="1" showErrorMessage="1" xr:uid="{C3A17F99-E5C4-4303-AA44-D6196D1E0F19}">
          <x14:formula1>
            <xm:f>Dependencias!$B$3:$B$56</xm:f>
          </x14:formula1>
          <xm:sqref>D7</xm:sqref>
        </x14:dataValidation>
        <x14:dataValidation type="list" allowBlank="1" showInputMessage="1" showErrorMessage="1" xr:uid="{DD5AA043-CACE-4351-935E-2D80B60BB383}">
          <x14:formula1>
            <xm:f>Datos!$D$2:$D$5</xm:f>
          </x14:formula1>
          <xm:sqref>L30:L35 L40 L45 L50:L54</xm:sqref>
        </x14:dataValidation>
        <x14:dataValidation type="list" allowBlank="1" showInputMessage="1" showErrorMessage="1" xr:uid="{2DFE137A-1AE5-4C4C-8417-1438C75C45B1}">
          <x14:formula1>
            <xm:f>Datos!$B$1:$B$2</xm:f>
          </x14:formula1>
          <xm:sqref>D9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5903-50D7-4AF8-8F2D-6FD6B6E49540}">
  <sheetPr>
    <pageSetUpPr fitToPage="1"/>
  </sheetPr>
  <dimension ref="A1:S64"/>
  <sheetViews>
    <sheetView showGridLines="0" view="pageBreakPreview" zoomScaleNormal="100" zoomScaleSheetLayoutView="100" workbookViewId="0">
      <selection activeCell="C4" sqref="C4"/>
    </sheetView>
  </sheetViews>
  <sheetFormatPr baseColWidth="10" defaultColWidth="10.85546875" defaultRowHeight="38.25" customHeight="1" x14ac:dyDescent="0.25"/>
  <cols>
    <col min="1" max="1" width="15.42578125" style="11" customWidth="1"/>
    <col min="2" max="2" width="32.140625" style="11" bestFit="1" customWidth="1"/>
    <col min="3" max="3" width="20" style="11" bestFit="1" customWidth="1"/>
    <col min="4" max="4" width="23.28515625" style="12" bestFit="1" customWidth="1"/>
    <col min="5" max="5" width="12.42578125" style="12" bestFit="1" customWidth="1"/>
    <col min="6" max="6" width="20.140625" style="12" bestFit="1" customWidth="1"/>
    <col min="7" max="7" width="30.7109375" style="11" bestFit="1" customWidth="1"/>
    <col min="8" max="8" width="30" style="11" bestFit="1" customWidth="1"/>
    <col min="9" max="9" width="13.28515625" style="11" bestFit="1" customWidth="1"/>
    <col min="10" max="10" width="12.28515625" style="11" bestFit="1" customWidth="1"/>
    <col min="11" max="11" width="12.28515625" style="13" bestFit="1" customWidth="1"/>
    <col min="12" max="12" width="19.85546875" style="12" bestFit="1" customWidth="1"/>
    <col min="13" max="13" width="8" style="12" bestFit="1" customWidth="1"/>
    <col min="14" max="14" width="19.85546875" style="12" bestFit="1" customWidth="1"/>
    <col min="15" max="15" width="13.7109375" style="12" bestFit="1" customWidth="1"/>
    <col min="16" max="16" width="11" style="12" bestFit="1" customWidth="1"/>
    <col min="17" max="17" width="14.42578125" style="12" bestFit="1" customWidth="1"/>
    <col min="18" max="18" width="16.5703125" style="12" bestFit="1" customWidth="1"/>
    <col min="19" max="19" width="15.85546875" style="12" customWidth="1"/>
    <col min="20" max="22" width="10.85546875" style="11"/>
    <col min="23" max="23" width="15" style="11" bestFit="1" customWidth="1"/>
    <col min="24" max="16384" width="10.85546875" style="11"/>
  </cols>
  <sheetData>
    <row r="1" spans="1:19" s="5" customFormat="1" ht="46.5" customHeight="1" x14ac:dyDescent="0.2">
      <c r="A1" s="125" t="s">
        <v>27</v>
      </c>
      <c r="B1" s="125"/>
      <c r="C1" s="129" t="s">
        <v>89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7"/>
      <c r="R1" s="127"/>
      <c r="S1" s="127"/>
    </row>
    <row r="2" spans="1:19" s="5" customFormat="1" ht="22.5" customHeight="1" x14ac:dyDescent="0.2">
      <c r="A2" s="125"/>
      <c r="B2" s="125"/>
      <c r="C2" s="130" t="s">
        <v>28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27"/>
      <c r="R2" s="127"/>
      <c r="S2" s="127"/>
    </row>
    <row r="3" spans="1:19" s="5" customFormat="1" ht="18.75" customHeight="1" x14ac:dyDescent="0.2">
      <c r="A3" s="126" t="s">
        <v>163</v>
      </c>
      <c r="B3" s="126"/>
      <c r="C3" s="128" t="s">
        <v>173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 t="s">
        <v>165</v>
      </c>
      <c r="R3" s="128"/>
      <c r="S3" s="128"/>
    </row>
    <row r="4" spans="1:19" s="5" customFormat="1" ht="38.25" customHeight="1" x14ac:dyDescent="0.2">
      <c r="K4" s="7"/>
    </row>
    <row r="5" spans="1:19" s="5" customFormat="1" ht="15" x14ac:dyDescent="0.25">
      <c r="B5" s="132" t="s">
        <v>102</v>
      </c>
      <c r="C5" s="58" t="s">
        <v>97</v>
      </c>
      <c r="D5" s="131"/>
      <c r="E5" s="131"/>
      <c r="F5" s="131"/>
      <c r="G5" s="131"/>
      <c r="H5"/>
      <c r="M5"/>
      <c r="N5"/>
      <c r="O5"/>
      <c r="P5"/>
    </row>
    <row r="6" spans="1:19" s="5" customFormat="1" ht="15" x14ac:dyDescent="0.25">
      <c r="B6" s="132"/>
      <c r="C6" s="58" t="s">
        <v>98</v>
      </c>
      <c r="D6" s="131"/>
      <c r="E6" s="131"/>
      <c r="F6" s="131"/>
      <c r="G6" s="131"/>
      <c r="H6"/>
      <c r="M6"/>
      <c r="N6"/>
      <c r="O6"/>
      <c r="P6"/>
    </row>
    <row r="7" spans="1:19" s="5" customFormat="1" ht="15" x14ac:dyDescent="0.25">
      <c r="B7" s="132"/>
      <c r="C7" s="58" t="s">
        <v>12</v>
      </c>
      <c r="D7" s="131"/>
      <c r="E7" s="131"/>
      <c r="F7" s="131"/>
      <c r="G7" s="131"/>
      <c r="H7"/>
      <c r="M7"/>
      <c r="N7"/>
      <c r="O7"/>
      <c r="P7"/>
    </row>
    <row r="8" spans="1:19" s="5" customFormat="1" ht="25.5" x14ac:dyDescent="0.25">
      <c r="B8" s="133" t="s">
        <v>104</v>
      </c>
      <c r="C8" s="58" t="s">
        <v>93</v>
      </c>
      <c r="D8" s="131"/>
      <c r="E8" s="131"/>
      <c r="F8" s="131"/>
      <c r="G8" s="131"/>
      <c r="H8"/>
    </row>
    <row r="9" spans="1:19" s="5" customFormat="1" ht="15" x14ac:dyDescent="0.25">
      <c r="B9" s="133"/>
      <c r="C9" s="59" t="s">
        <v>100</v>
      </c>
      <c r="D9" s="131"/>
      <c r="E9" s="131"/>
      <c r="F9" s="131"/>
      <c r="G9" s="131"/>
      <c r="H9"/>
      <c r="I9" s="134" t="s">
        <v>113</v>
      </c>
      <c r="J9" s="134"/>
      <c r="K9" s="134"/>
      <c r="L9" s="134"/>
    </row>
    <row r="10" spans="1:19" s="5" customFormat="1" ht="40.5" customHeight="1" x14ac:dyDescent="0.25">
      <c r="B10" s="133"/>
      <c r="C10" s="59" t="s">
        <v>94</v>
      </c>
      <c r="D10" s="131"/>
      <c r="E10" s="131"/>
      <c r="F10" s="131"/>
      <c r="G10" s="131"/>
      <c r="H10"/>
      <c r="I10" s="36" t="s">
        <v>0</v>
      </c>
      <c r="J10" s="135" t="s">
        <v>1</v>
      </c>
      <c r="K10" s="136"/>
      <c r="L10" s="60" t="s">
        <v>114</v>
      </c>
      <c r="M10"/>
      <c r="N10"/>
      <c r="O10"/>
    </row>
    <row r="11" spans="1:19" s="5" customFormat="1" ht="15.75" x14ac:dyDescent="0.25">
      <c r="B11" s="133"/>
      <c r="C11" s="59" t="s">
        <v>95</v>
      </c>
      <c r="D11" s="131"/>
      <c r="E11" s="131"/>
      <c r="F11" s="131"/>
      <c r="G11" s="131"/>
      <c r="H11"/>
      <c r="I11" s="61" t="s">
        <v>3</v>
      </c>
      <c r="J11" s="137">
        <f>COUNTIF($L$30:$L$54,Datos!D2)</f>
        <v>0</v>
      </c>
      <c r="K11" s="138"/>
      <c r="L11" s="62">
        <f>J11/$C$27</f>
        <v>0</v>
      </c>
      <c r="M11"/>
      <c r="N11"/>
      <c r="O11"/>
    </row>
    <row r="12" spans="1:19" s="5" customFormat="1" ht="15.75" x14ac:dyDescent="0.25">
      <c r="B12" s="133"/>
      <c r="C12" s="59" t="s">
        <v>96</v>
      </c>
      <c r="D12" s="131"/>
      <c r="E12" s="131"/>
      <c r="F12" s="131"/>
      <c r="G12" s="131"/>
      <c r="H12"/>
      <c r="I12" s="63" t="s">
        <v>5</v>
      </c>
      <c r="J12" s="115">
        <f>COUNTIF($L$30:$L$54,Datos!D3)</f>
        <v>0</v>
      </c>
      <c r="K12" s="116"/>
      <c r="L12" s="62">
        <f>J12/$C$27</f>
        <v>0</v>
      </c>
      <c r="M12"/>
      <c r="N12"/>
      <c r="O12"/>
    </row>
    <row r="13" spans="1:19" s="5" customFormat="1" ht="25.5" x14ac:dyDescent="0.25">
      <c r="B13" s="133" t="s">
        <v>103</v>
      </c>
      <c r="C13" s="58" t="s">
        <v>118</v>
      </c>
      <c r="D13" s="131"/>
      <c r="E13" s="131"/>
      <c r="F13" s="131"/>
      <c r="G13" s="131"/>
      <c r="I13" s="64" t="s">
        <v>6</v>
      </c>
      <c r="J13" s="100">
        <f>COUNTIF($L$30:$L$54,Datos!D4)</f>
        <v>0</v>
      </c>
      <c r="K13" s="101"/>
      <c r="L13" s="62">
        <f>J13/$C$27</f>
        <v>0</v>
      </c>
      <c r="M13"/>
      <c r="N13"/>
      <c r="O13"/>
    </row>
    <row r="14" spans="1:19" s="5" customFormat="1" ht="25.5" x14ac:dyDescent="0.25">
      <c r="B14" s="133"/>
      <c r="C14" s="58" t="s">
        <v>99</v>
      </c>
      <c r="D14" s="131"/>
      <c r="E14" s="131"/>
      <c r="F14" s="131"/>
      <c r="G14" s="131"/>
      <c r="I14" s="65" t="s">
        <v>8</v>
      </c>
      <c r="J14" s="139">
        <f>COUNTIF($L$30:$L$54,Datos!D5)</f>
        <v>0</v>
      </c>
      <c r="K14" s="140"/>
      <c r="L14" s="62">
        <f>J14/$C$27</f>
        <v>0</v>
      </c>
      <c r="M14"/>
      <c r="N14"/>
      <c r="O14"/>
    </row>
    <row r="15" spans="1:19" s="5" customFormat="1" ht="25.5" x14ac:dyDescent="0.25">
      <c r="B15" s="133"/>
      <c r="C15" s="58" t="s">
        <v>119</v>
      </c>
      <c r="D15" s="131"/>
      <c r="E15" s="131"/>
      <c r="F15" s="131"/>
      <c r="G15" s="131"/>
      <c r="K15"/>
      <c r="L15"/>
      <c r="M15"/>
      <c r="N15"/>
      <c r="O15"/>
    </row>
    <row r="16" spans="1:19" s="5" customFormat="1" ht="25.5" x14ac:dyDescent="0.25">
      <c r="B16" s="133"/>
      <c r="C16" s="58" t="s">
        <v>120</v>
      </c>
      <c r="D16" s="131"/>
      <c r="E16" s="131"/>
      <c r="F16" s="131"/>
      <c r="G16" s="131"/>
      <c r="K16"/>
      <c r="L16"/>
      <c r="M16"/>
      <c r="N16"/>
      <c r="O16"/>
    </row>
    <row r="17" spans="1:19" s="5" customFormat="1" ht="25.5" x14ac:dyDescent="0.25">
      <c r="B17" s="133"/>
      <c r="C17" s="58" t="s">
        <v>121</v>
      </c>
      <c r="D17" s="131"/>
      <c r="E17" s="131"/>
      <c r="F17" s="131"/>
      <c r="G17" s="131"/>
      <c r="K17"/>
      <c r="L17"/>
      <c r="M17"/>
      <c r="N17"/>
      <c r="O17"/>
    </row>
    <row r="18" spans="1:19" s="5" customFormat="1" ht="25.5" x14ac:dyDescent="0.25">
      <c r="B18" s="133"/>
      <c r="C18" s="58" t="s">
        <v>101</v>
      </c>
      <c r="D18" s="131"/>
      <c r="E18" s="131"/>
      <c r="F18" s="131"/>
      <c r="G18" s="131"/>
      <c r="K18"/>
      <c r="L18"/>
      <c r="M18"/>
      <c r="N18"/>
      <c r="O18"/>
    </row>
    <row r="19" spans="1:19" s="5" customFormat="1" ht="38.25" customHeight="1" x14ac:dyDescent="0.25">
      <c r="B19"/>
      <c r="C19"/>
      <c r="D19"/>
      <c r="G19"/>
      <c r="H19"/>
      <c r="K19"/>
      <c r="L19"/>
      <c r="M19"/>
      <c r="N19"/>
      <c r="O19"/>
      <c r="P19" s="6"/>
      <c r="Q19" s="6"/>
      <c r="R19" s="6"/>
    </row>
    <row r="20" spans="1:19" s="5" customFormat="1" ht="38.25" customHeight="1" x14ac:dyDescent="0.25">
      <c r="B20" s="133" t="s">
        <v>167</v>
      </c>
      <c r="C20" s="133"/>
      <c r="D20" s="133" t="s">
        <v>169</v>
      </c>
      <c r="E20" s="132" t="s">
        <v>2</v>
      </c>
      <c r="F20" s="132"/>
      <c r="G20" s="132"/>
      <c r="K20"/>
      <c r="L20"/>
      <c r="M20"/>
      <c r="N20"/>
      <c r="O20"/>
      <c r="P20" s="6"/>
      <c r="Q20" s="6"/>
      <c r="R20" s="6"/>
    </row>
    <row r="21" spans="1:19" s="5" customFormat="1" ht="38.25" customHeight="1" x14ac:dyDescent="0.25">
      <c r="B21" s="133"/>
      <c r="C21" s="133"/>
      <c r="D21" s="133"/>
      <c r="E21" s="68" t="s">
        <v>4</v>
      </c>
      <c r="F21" s="68" t="s">
        <v>92</v>
      </c>
      <c r="G21" s="68" t="s">
        <v>107</v>
      </c>
      <c r="K21"/>
      <c r="L21"/>
      <c r="M21"/>
      <c r="N21"/>
      <c r="O21"/>
      <c r="P21" s="6"/>
      <c r="Q21" s="6"/>
      <c r="R21" s="6"/>
    </row>
    <row r="22" spans="1:19" s="5" customFormat="1" ht="15.75" x14ac:dyDescent="0.2">
      <c r="B22" s="141">
        <f>B30</f>
        <v>0</v>
      </c>
      <c r="C22" s="141"/>
      <c r="D22" s="67">
        <f>COUNT(C30:C34)</f>
        <v>0</v>
      </c>
      <c r="E22" s="67">
        <f>COUNTIF($M$30:$M$34,Datos!$C$1)</f>
        <v>0</v>
      </c>
      <c r="F22" s="67">
        <f>COUNTIF($M$30:$M$34,Datos!$C$2)</f>
        <v>0</v>
      </c>
      <c r="G22" s="67">
        <f>COUNTIF($M$30:$M$34,Datos!$C$3)</f>
        <v>0</v>
      </c>
      <c r="P22" s="6"/>
      <c r="Q22" s="6"/>
      <c r="R22" s="6"/>
    </row>
    <row r="23" spans="1:19" s="5" customFormat="1" ht="15.75" x14ac:dyDescent="0.2">
      <c r="B23" s="141">
        <f>B35</f>
        <v>0</v>
      </c>
      <c r="C23" s="141"/>
      <c r="D23" s="67">
        <f>COUNT(C35:C39)</f>
        <v>0</v>
      </c>
      <c r="E23" s="67">
        <f>COUNTIF($M$35:$M$39,Datos!$C$1)</f>
        <v>0</v>
      </c>
      <c r="F23" s="67">
        <f>COUNTIF($M$35:$M$39,Datos!$C$2)</f>
        <v>0</v>
      </c>
      <c r="G23" s="67">
        <f>COUNTIF($M$35:$M$39,Datos!$C$3)</f>
        <v>0</v>
      </c>
      <c r="I23" s="133" t="s">
        <v>105</v>
      </c>
      <c r="J23" s="133"/>
      <c r="K23" s="133"/>
      <c r="L23" s="133"/>
      <c r="M23" s="133"/>
      <c r="N23" s="133"/>
      <c r="P23" s="6"/>
      <c r="Q23" s="6"/>
      <c r="R23" s="6"/>
    </row>
    <row r="24" spans="1:19" s="5" customFormat="1" ht="25.5" x14ac:dyDescent="0.2">
      <c r="B24" s="141">
        <f>B40</f>
        <v>0</v>
      </c>
      <c r="C24" s="141"/>
      <c r="D24" s="67">
        <f>COUNT(C40:C44)</f>
        <v>0</v>
      </c>
      <c r="E24" s="67">
        <f>COUNTIF($M$40:$M$44,Datos!$C$1)</f>
        <v>0</v>
      </c>
      <c r="F24" s="67">
        <f>COUNTIF($M$40:$M$44,Datos!$C$2)</f>
        <v>0</v>
      </c>
      <c r="G24" s="67">
        <f>COUNTIF($M$40:$M$44,Datos!$C$3)</f>
        <v>0</v>
      </c>
      <c r="I24" s="66" t="s">
        <v>110</v>
      </c>
      <c r="J24" s="66" t="s">
        <v>111</v>
      </c>
      <c r="K24" s="66" t="s">
        <v>112</v>
      </c>
      <c r="L24" s="142" t="s">
        <v>106</v>
      </c>
      <c r="M24" s="142"/>
      <c r="N24" s="142"/>
      <c r="P24" s="6"/>
      <c r="Q24" s="6"/>
      <c r="R24" s="6"/>
    </row>
    <row r="25" spans="1:19" s="5" customFormat="1" ht="15.75" x14ac:dyDescent="0.2">
      <c r="B25" s="141">
        <f>B45</f>
        <v>0</v>
      </c>
      <c r="C25" s="141"/>
      <c r="D25" s="67">
        <f>COUNT(C45:C49)</f>
        <v>0</v>
      </c>
      <c r="E25" s="67">
        <f>COUNTIF($M$45:$M$49,Datos!$C$1)</f>
        <v>0</v>
      </c>
      <c r="F25" s="67">
        <f>COUNTIF($M$45:$M$49,Datos!$C$2)</f>
        <v>0</v>
      </c>
      <c r="G25" s="67">
        <f>COUNTIF($M$45:$M$49,Datos!$C$3)</f>
        <v>0</v>
      </c>
      <c r="I25" s="67"/>
      <c r="J25" s="67"/>
      <c r="K25" s="67"/>
      <c r="L25" s="143"/>
      <c r="M25" s="143"/>
      <c r="N25" s="143"/>
      <c r="P25" s="6"/>
      <c r="Q25" s="6"/>
      <c r="R25" s="6"/>
    </row>
    <row r="26" spans="1:19" s="5" customFormat="1" ht="15.75" x14ac:dyDescent="0.2">
      <c r="B26" s="141">
        <f>B50</f>
        <v>0</v>
      </c>
      <c r="C26" s="141"/>
      <c r="D26" s="67">
        <f>COUNT(C50:C54)</f>
        <v>0</v>
      </c>
      <c r="E26" s="67">
        <f>COUNTIF($M$50:$M$54,Datos!$C$1)</f>
        <v>0</v>
      </c>
      <c r="F26" s="67">
        <f>COUNTIF($M$50:$M$54,Datos!$C$2)</f>
        <v>0</v>
      </c>
      <c r="G26" s="67">
        <f>COUNTIF($M$50:$M$54,Datos!$C$3)</f>
        <v>0</v>
      </c>
      <c r="P26" s="6"/>
      <c r="Q26" s="6"/>
      <c r="R26" s="6"/>
    </row>
    <row r="27" spans="1:19" ht="15.75" x14ac:dyDescent="0.25">
      <c r="B27" s="70" t="s">
        <v>108</v>
      </c>
      <c r="C27" s="69">
        <f>COUNTA(B22:B26)</f>
        <v>5</v>
      </c>
      <c r="D27" s="69">
        <f>SUM(D22:D26)</f>
        <v>0</v>
      </c>
      <c r="E27" s="69">
        <f>SUM(E22:E26)</f>
        <v>0</v>
      </c>
      <c r="F27" s="69">
        <f>SUM(F22:F26)</f>
        <v>0</v>
      </c>
      <c r="G27" s="69">
        <f>SUM(G22:G26)</f>
        <v>0</v>
      </c>
    </row>
    <row r="28" spans="1:19" s="5" customFormat="1" ht="18" customHeight="1" x14ac:dyDescent="0.2">
      <c r="E28" s="6"/>
      <c r="F28" s="6"/>
      <c r="G28" s="6"/>
      <c r="H28" s="6"/>
      <c r="K28" s="29"/>
      <c r="S28" s="28"/>
    </row>
    <row r="29" spans="1:19" s="15" customFormat="1" ht="45" x14ac:dyDescent="0.25">
      <c r="A29" s="23" t="s">
        <v>90</v>
      </c>
      <c r="B29" s="23" t="s">
        <v>91</v>
      </c>
      <c r="C29" s="21" t="s">
        <v>115</v>
      </c>
      <c r="D29" s="22" t="s">
        <v>137</v>
      </c>
      <c r="E29" s="23" t="s">
        <v>32</v>
      </c>
      <c r="F29" s="23" t="s">
        <v>109</v>
      </c>
      <c r="G29" s="23" t="s">
        <v>31</v>
      </c>
      <c r="H29" s="23" t="s">
        <v>122</v>
      </c>
      <c r="I29" s="23" t="s">
        <v>15</v>
      </c>
      <c r="J29" s="23" t="s">
        <v>29</v>
      </c>
      <c r="K29" s="23" t="s">
        <v>117</v>
      </c>
      <c r="L29" s="23" t="s">
        <v>116</v>
      </c>
      <c r="M29" s="21" t="s">
        <v>10</v>
      </c>
      <c r="N29" s="23" t="s">
        <v>123</v>
      </c>
      <c r="O29" s="23" t="s">
        <v>30</v>
      </c>
      <c r="P29" s="24" t="s">
        <v>14</v>
      </c>
      <c r="Q29" s="23" t="s">
        <v>13</v>
      </c>
      <c r="R29" s="23" t="s">
        <v>16</v>
      </c>
    </row>
    <row r="30" spans="1:19" ht="15" x14ac:dyDescent="0.25">
      <c r="A30" s="97" t="str">
        <f>IF(B30="","",1)</f>
        <v/>
      </c>
      <c r="B30" s="74"/>
      <c r="C30" s="30"/>
      <c r="D30" s="27"/>
      <c r="E30" s="74"/>
      <c r="F30" s="80"/>
      <c r="G30" s="80"/>
      <c r="H30" s="92"/>
      <c r="I30" s="92"/>
      <c r="J30" s="95"/>
      <c r="K30" s="71"/>
      <c r="L30" s="74"/>
      <c r="M30" s="20"/>
      <c r="N30" s="14"/>
      <c r="O30" s="9"/>
      <c r="P30" s="9"/>
      <c r="Q30" s="10"/>
      <c r="R30" s="31"/>
      <c r="S30" s="11"/>
    </row>
    <row r="31" spans="1:19" ht="15" x14ac:dyDescent="0.25">
      <c r="A31" s="87"/>
      <c r="B31" s="75"/>
      <c r="C31" s="30"/>
      <c r="D31" s="27"/>
      <c r="E31" s="75"/>
      <c r="F31" s="81"/>
      <c r="G31" s="81"/>
      <c r="H31" s="93"/>
      <c r="I31" s="93"/>
      <c r="J31" s="96"/>
      <c r="K31" s="72"/>
      <c r="L31" s="75"/>
      <c r="M31" s="20"/>
      <c r="N31" s="14"/>
      <c r="O31" s="9"/>
      <c r="P31" s="9"/>
      <c r="Q31" s="10"/>
      <c r="R31" s="31"/>
      <c r="S31" s="11"/>
    </row>
    <row r="32" spans="1:19" ht="15" x14ac:dyDescent="0.25">
      <c r="A32" s="87"/>
      <c r="B32" s="75"/>
      <c r="C32" s="30"/>
      <c r="D32" s="27"/>
      <c r="E32" s="75"/>
      <c r="F32" s="81"/>
      <c r="G32" s="81"/>
      <c r="H32" s="93"/>
      <c r="I32" s="93"/>
      <c r="J32" s="96"/>
      <c r="K32" s="72"/>
      <c r="L32" s="75"/>
      <c r="M32" s="20"/>
      <c r="N32" s="14"/>
      <c r="O32" s="9"/>
      <c r="P32" s="9"/>
      <c r="Q32" s="10"/>
      <c r="R32" s="31"/>
      <c r="S32" s="11"/>
    </row>
    <row r="33" spans="1:19" ht="15" x14ac:dyDescent="0.25">
      <c r="A33" s="87"/>
      <c r="B33" s="75"/>
      <c r="C33" s="30"/>
      <c r="D33" s="27"/>
      <c r="E33" s="75"/>
      <c r="F33" s="81"/>
      <c r="G33" s="81"/>
      <c r="H33" s="93"/>
      <c r="I33" s="93"/>
      <c r="J33" s="96"/>
      <c r="K33" s="72"/>
      <c r="L33" s="75"/>
      <c r="M33" s="20"/>
      <c r="N33" s="14"/>
      <c r="O33" s="9"/>
      <c r="P33" s="9"/>
      <c r="Q33" s="10"/>
      <c r="R33" s="31"/>
      <c r="S33" s="11"/>
    </row>
    <row r="34" spans="1:19" ht="15" x14ac:dyDescent="0.25">
      <c r="A34" s="88"/>
      <c r="B34" s="76"/>
      <c r="C34" s="30"/>
      <c r="D34" s="27"/>
      <c r="E34" s="75"/>
      <c r="F34" s="81"/>
      <c r="G34" s="81"/>
      <c r="H34" s="94"/>
      <c r="I34" s="94"/>
      <c r="J34" s="96"/>
      <c r="K34" s="73"/>
      <c r="L34" s="75"/>
      <c r="M34" s="20"/>
      <c r="N34" s="14"/>
      <c r="O34" s="9"/>
      <c r="P34" s="9"/>
      <c r="Q34" s="10"/>
      <c r="R34" s="31"/>
      <c r="S34" s="11"/>
    </row>
    <row r="35" spans="1:19" ht="15" x14ac:dyDescent="0.25">
      <c r="A35" s="86" t="str">
        <f>IFERROR(IF(B35="","",A30+1),"")</f>
        <v/>
      </c>
      <c r="B35" s="74"/>
      <c r="C35" s="30"/>
      <c r="D35" s="27"/>
      <c r="E35" s="74"/>
      <c r="F35" s="80"/>
      <c r="G35" s="80"/>
      <c r="H35" s="80"/>
      <c r="I35" s="80"/>
      <c r="J35" s="74"/>
      <c r="K35" s="74"/>
      <c r="L35" s="74"/>
      <c r="M35" s="20"/>
      <c r="N35" s="14"/>
      <c r="O35" s="9"/>
      <c r="P35" s="9"/>
      <c r="Q35" s="10"/>
      <c r="R35" s="31"/>
      <c r="S35" s="11"/>
    </row>
    <row r="36" spans="1:19" ht="15" x14ac:dyDescent="0.25">
      <c r="A36" s="86"/>
      <c r="B36" s="75"/>
      <c r="C36" s="30"/>
      <c r="D36" s="27"/>
      <c r="E36" s="75"/>
      <c r="F36" s="81"/>
      <c r="G36" s="81"/>
      <c r="H36" s="81"/>
      <c r="I36" s="81"/>
      <c r="J36" s="75"/>
      <c r="K36" s="75"/>
      <c r="L36" s="75"/>
      <c r="M36" s="20"/>
      <c r="N36" s="14"/>
      <c r="O36" s="9"/>
      <c r="P36" s="9"/>
      <c r="Q36" s="10"/>
      <c r="R36" s="31"/>
      <c r="S36" s="11"/>
    </row>
    <row r="37" spans="1:19" ht="15" x14ac:dyDescent="0.25">
      <c r="A37" s="86"/>
      <c r="B37" s="75"/>
      <c r="C37" s="30"/>
      <c r="D37" s="27"/>
      <c r="E37" s="75"/>
      <c r="F37" s="81"/>
      <c r="G37" s="81"/>
      <c r="H37" s="81"/>
      <c r="I37" s="81"/>
      <c r="J37" s="75"/>
      <c r="K37" s="75"/>
      <c r="L37" s="75"/>
      <c r="M37" s="20"/>
      <c r="N37" s="14"/>
      <c r="O37" s="9"/>
      <c r="P37" s="9"/>
      <c r="Q37" s="10"/>
      <c r="R37" s="31"/>
      <c r="S37" s="11"/>
    </row>
    <row r="38" spans="1:19" ht="15" x14ac:dyDescent="0.25">
      <c r="A38" s="86"/>
      <c r="B38" s="75"/>
      <c r="C38" s="30"/>
      <c r="D38" s="27"/>
      <c r="E38" s="75"/>
      <c r="F38" s="81"/>
      <c r="G38" s="81"/>
      <c r="H38" s="81"/>
      <c r="I38" s="81"/>
      <c r="J38" s="75"/>
      <c r="K38" s="75"/>
      <c r="L38" s="75"/>
      <c r="M38" s="20"/>
      <c r="N38" s="14"/>
      <c r="O38" s="9"/>
      <c r="P38" s="9"/>
      <c r="Q38" s="10"/>
      <c r="R38" s="31"/>
      <c r="S38" s="11"/>
    </row>
    <row r="39" spans="1:19" ht="15" x14ac:dyDescent="0.25">
      <c r="A39" s="86"/>
      <c r="B39" s="76"/>
      <c r="C39" s="30"/>
      <c r="D39" s="27"/>
      <c r="E39" s="75"/>
      <c r="F39" s="81"/>
      <c r="G39" s="81"/>
      <c r="H39" s="82"/>
      <c r="I39" s="82"/>
      <c r="J39" s="75"/>
      <c r="K39" s="75"/>
      <c r="L39" s="75"/>
      <c r="M39" s="20"/>
      <c r="N39" s="14"/>
      <c r="O39" s="9"/>
      <c r="P39" s="9"/>
      <c r="Q39" s="10"/>
      <c r="R39" s="31"/>
      <c r="S39" s="11"/>
    </row>
    <row r="40" spans="1:19" ht="15" x14ac:dyDescent="0.25">
      <c r="A40" s="87" t="str">
        <f>IFERROR(IF(B40="","",A35+1),"")</f>
        <v/>
      </c>
      <c r="B40" s="74"/>
      <c r="C40" s="30"/>
      <c r="D40" s="27"/>
      <c r="E40" s="74"/>
      <c r="F40" s="80"/>
      <c r="G40" s="80"/>
      <c r="H40" s="77"/>
      <c r="I40" s="80"/>
      <c r="J40" s="74"/>
      <c r="K40" s="74"/>
      <c r="L40" s="74"/>
      <c r="M40" s="20"/>
      <c r="N40" s="14"/>
      <c r="O40" s="9"/>
      <c r="P40" s="9"/>
      <c r="Q40" s="10"/>
      <c r="R40" s="31"/>
      <c r="S40" s="11"/>
    </row>
    <row r="41" spans="1:19" ht="15" x14ac:dyDescent="0.25">
      <c r="A41" s="87"/>
      <c r="B41" s="75"/>
      <c r="C41" s="30"/>
      <c r="D41" s="27"/>
      <c r="E41" s="75"/>
      <c r="F41" s="81"/>
      <c r="G41" s="81"/>
      <c r="H41" s="78"/>
      <c r="I41" s="81"/>
      <c r="J41" s="75"/>
      <c r="K41" s="75"/>
      <c r="L41" s="75"/>
      <c r="M41" s="20"/>
      <c r="N41" s="14"/>
      <c r="O41" s="9"/>
      <c r="P41" s="9"/>
      <c r="Q41" s="10"/>
      <c r="R41" s="31"/>
      <c r="S41" s="11"/>
    </row>
    <row r="42" spans="1:19" ht="15" x14ac:dyDescent="0.25">
      <c r="A42" s="87"/>
      <c r="B42" s="75"/>
      <c r="C42" s="30"/>
      <c r="D42" s="27"/>
      <c r="E42" s="75"/>
      <c r="F42" s="81"/>
      <c r="G42" s="81"/>
      <c r="H42" s="78"/>
      <c r="I42" s="81"/>
      <c r="J42" s="75"/>
      <c r="K42" s="75"/>
      <c r="L42" s="75"/>
      <c r="M42" s="20"/>
      <c r="N42" s="14"/>
      <c r="O42" s="9"/>
      <c r="P42" s="9"/>
      <c r="Q42" s="10"/>
      <c r="R42" s="31"/>
      <c r="S42" s="11"/>
    </row>
    <row r="43" spans="1:19" ht="15" x14ac:dyDescent="0.25">
      <c r="A43" s="87"/>
      <c r="B43" s="75"/>
      <c r="C43" s="30"/>
      <c r="D43" s="27"/>
      <c r="E43" s="75"/>
      <c r="F43" s="81"/>
      <c r="G43" s="81"/>
      <c r="H43" s="78"/>
      <c r="I43" s="81"/>
      <c r="J43" s="75"/>
      <c r="K43" s="75"/>
      <c r="L43" s="75"/>
      <c r="M43" s="20"/>
      <c r="N43" s="14"/>
      <c r="O43" s="9"/>
      <c r="P43" s="9"/>
      <c r="Q43" s="10"/>
      <c r="R43" s="31"/>
      <c r="S43" s="11"/>
    </row>
    <row r="44" spans="1:19" ht="15" x14ac:dyDescent="0.25">
      <c r="A44" s="88"/>
      <c r="B44" s="76"/>
      <c r="C44" s="30"/>
      <c r="D44" s="27"/>
      <c r="E44" s="76"/>
      <c r="F44" s="81"/>
      <c r="G44" s="82"/>
      <c r="H44" s="79"/>
      <c r="I44" s="82"/>
      <c r="J44" s="76"/>
      <c r="K44" s="75"/>
      <c r="L44" s="75"/>
      <c r="M44" s="20"/>
      <c r="N44" s="14"/>
      <c r="O44" s="9"/>
      <c r="P44" s="9"/>
      <c r="Q44" s="10"/>
      <c r="R44" s="31"/>
      <c r="S44" s="11"/>
    </row>
    <row r="45" spans="1:19" ht="15" x14ac:dyDescent="0.25">
      <c r="A45" s="87" t="str">
        <f>IFERROR(IF(B45="","",A40+1),"")</f>
        <v/>
      </c>
      <c r="B45" s="74"/>
      <c r="C45" s="30"/>
      <c r="D45" s="27"/>
      <c r="E45" s="74"/>
      <c r="F45" s="80"/>
      <c r="G45" s="80"/>
      <c r="H45" s="77"/>
      <c r="I45" s="80"/>
      <c r="J45" s="74"/>
      <c r="K45" s="74"/>
      <c r="L45" s="74"/>
      <c r="M45" s="20"/>
      <c r="N45" s="14"/>
      <c r="O45" s="9"/>
      <c r="P45" s="9"/>
      <c r="Q45" s="10"/>
      <c r="R45" s="31"/>
      <c r="S45" s="11"/>
    </row>
    <row r="46" spans="1:19" ht="15" x14ac:dyDescent="0.25">
      <c r="A46" s="87"/>
      <c r="B46" s="75"/>
      <c r="C46" s="30"/>
      <c r="D46" s="27"/>
      <c r="E46" s="75"/>
      <c r="F46" s="81"/>
      <c r="G46" s="81"/>
      <c r="H46" s="78"/>
      <c r="I46" s="81"/>
      <c r="J46" s="75"/>
      <c r="K46" s="75"/>
      <c r="L46" s="75"/>
      <c r="M46" s="20"/>
      <c r="N46" s="14"/>
      <c r="O46" s="9"/>
      <c r="P46" s="9"/>
      <c r="Q46" s="10"/>
      <c r="R46" s="31"/>
      <c r="S46" s="11"/>
    </row>
    <row r="47" spans="1:19" ht="15" x14ac:dyDescent="0.25">
      <c r="A47" s="87"/>
      <c r="B47" s="75"/>
      <c r="C47" s="30"/>
      <c r="D47" s="27"/>
      <c r="E47" s="75"/>
      <c r="F47" s="81"/>
      <c r="G47" s="81"/>
      <c r="H47" s="78"/>
      <c r="I47" s="81"/>
      <c r="J47" s="75"/>
      <c r="K47" s="75"/>
      <c r="L47" s="75"/>
      <c r="M47" s="20"/>
      <c r="N47" s="14"/>
      <c r="O47" s="9"/>
      <c r="P47" s="9"/>
      <c r="Q47" s="10"/>
      <c r="R47" s="31"/>
      <c r="S47" s="11"/>
    </row>
    <row r="48" spans="1:19" ht="15" x14ac:dyDescent="0.25">
      <c r="A48" s="87"/>
      <c r="B48" s="75"/>
      <c r="C48" s="30"/>
      <c r="D48" s="27"/>
      <c r="E48" s="75"/>
      <c r="F48" s="81"/>
      <c r="G48" s="81"/>
      <c r="H48" s="78"/>
      <c r="I48" s="81"/>
      <c r="J48" s="75"/>
      <c r="K48" s="75"/>
      <c r="L48" s="75"/>
      <c r="M48" s="20"/>
      <c r="N48" s="14"/>
      <c r="O48" s="9"/>
      <c r="P48" s="9"/>
      <c r="Q48" s="10"/>
      <c r="R48" s="31"/>
      <c r="S48" s="11"/>
    </row>
    <row r="49" spans="1:19" ht="15" x14ac:dyDescent="0.25">
      <c r="A49" s="88"/>
      <c r="B49" s="76"/>
      <c r="C49" s="30"/>
      <c r="D49" s="27"/>
      <c r="E49" s="76"/>
      <c r="F49" s="81"/>
      <c r="G49" s="82"/>
      <c r="H49" s="79"/>
      <c r="I49" s="82"/>
      <c r="J49" s="76"/>
      <c r="K49" s="75"/>
      <c r="L49" s="75"/>
      <c r="M49" s="20"/>
      <c r="N49" s="14"/>
      <c r="O49" s="9"/>
      <c r="P49" s="9"/>
      <c r="Q49" s="10"/>
      <c r="R49" s="31"/>
      <c r="S49" s="11"/>
    </row>
    <row r="50" spans="1:19" ht="15" x14ac:dyDescent="0.25">
      <c r="A50" s="87" t="str">
        <f>IFERROR(IF(B50="","",A45+1),"")</f>
        <v/>
      </c>
      <c r="B50" s="74"/>
      <c r="C50" s="30"/>
      <c r="D50" s="27"/>
      <c r="E50" s="74"/>
      <c r="F50" s="80"/>
      <c r="G50" s="80"/>
      <c r="H50" s="77"/>
      <c r="I50" s="80"/>
      <c r="J50" s="74"/>
      <c r="K50" s="74"/>
      <c r="L50" s="74"/>
      <c r="M50" s="20"/>
      <c r="N50" s="14"/>
      <c r="O50" s="9"/>
      <c r="P50" s="9"/>
      <c r="Q50" s="10"/>
      <c r="R50" s="31"/>
      <c r="S50" s="11"/>
    </row>
    <row r="51" spans="1:19" ht="15" x14ac:dyDescent="0.25">
      <c r="A51" s="87"/>
      <c r="B51" s="75"/>
      <c r="C51" s="14"/>
      <c r="D51" s="27"/>
      <c r="E51" s="75"/>
      <c r="F51" s="81"/>
      <c r="G51" s="81"/>
      <c r="H51" s="78"/>
      <c r="I51" s="81"/>
      <c r="J51" s="75"/>
      <c r="K51" s="75"/>
      <c r="L51" s="75"/>
      <c r="M51" s="20"/>
      <c r="N51" s="14"/>
      <c r="O51" s="9"/>
      <c r="P51" s="9"/>
      <c r="Q51" s="10"/>
      <c r="R51" s="31"/>
      <c r="S51" s="11"/>
    </row>
    <row r="52" spans="1:19" ht="15" x14ac:dyDescent="0.25">
      <c r="A52" s="87"/>
      <c r="B52" s="75"/>
      <c r="C52" s="14"/>
      <c r="D52" s="27"/>
      <c r="E52" s="75"/>
      <c r="F52" s="81"/>
      <c r="G52" s="81"/>
      <c r="H52" s="78"/>
      <c r="I52" s="81"/>
      <c r="J52" s="75"/>
      <c r="K52" s="75"/>
      <c r="L52" s="75"/>
      <c r="M52" s="20"/>
      <c r="N52" s="14"/>
      <c r="O52" s="9"/>
      <c r="P52" s="9"/>
      <c r="Q52" s="10"/>
      <c r="R52" s="31"/>
      <c r="S52" s="11"/>
    </row>
    <row r="53" spans="1:19" ht="15" x14ac:dyDescent="0.25">
      <c r="A53" s="87"/>
      <c r="B53" s="75"/>
      <c r="C53" s="14"/>
      <c r="D53" s="27"/>
      <c r="E53" s="75"/>
      <c r="F53" s="81"/>
      <c r="G53" s="81"/>
      <c r="H53" s="78"/>
      <c r="I53" s="81"/>
      <c r="J53" s="75"/>
      <c r="K53" s="75"/>
      <c r="L53" s="75"/>
      <c r="M53" s="20"/>
      <c r="N53" s="14"/>
      <c r="O53" s="9"/>
      <c r="P53" s="9"/>
      <c r="Q53" s="10"/>
      <c r="R53" s="31"/>
      <c r="S53" s="11"/>
    </row>
    <row r="54" spans="1:19" ht="15" x14ac:dyDescent="0.25">
      <c r="A54" s="88"/>
      <c r="B54" s="76"/>
      <c r="C54" s="14"/>
      <c r="D54" s="27"/>
      <c r="E54" s="76"/>
      <c r="F54" s="81"/>
      <c r="G54" s="82"/>
      <c r="H54" s="79"/>
      <c r="I54" s="82"/>
      <c r="J54" s="76"/>
      <c r="K54" s="75"/>
      <c r="L54" s="75"/>
      <c r="M54" s="20"/>
      <c r="N54" s="14"/>
      <c r="O54" s="9"/>
      <c r="P54" s="9"/>
      <c r="Q54" s="10"/>
      <c r="R54" s="31"/>
      <c r="S54" s="11"/>
    </row>
    <row r="55" spans="1:19" customFormat="1" ht="202.5" customHeight="1" x14ac:dyDescent="0.25"/>
    <row r="56" spans="1:19" customFormat="1" ht="198.75" customHeight="1" x14ac:dyDescent="0.25"/>
    <row r="57" spans="1:19" customFormat="1" ht="38.25" customHeight="1" x14ac:dyDescent="0.25"/>
    <row r="58" spans="1:19" customFormat="1" ht="38.25" customHeight="1" x14ac:dyDescent="0.25"/>
    <row r="59" spans="1:19" customFormat="1" ht="38.25" customHeight="1" x14ac:dyDescent="0.25"/>
    <row r="60" spans="1:19" customFormat="1" ht="38.25" customHeight="1" x14ac:dyDescent="0.25"/>
    <row r="61" spans="1:19" customFormat="1" ht="38.25" customHeight="1" x14ac:dyDescent="0.25"/>
    <row r="62" spans="1:19" ht="38.25" customHeight="1" x14ac:dyDescent="0.25">
      <c r="F62" s="11"/>
      <c r="J62" s="13"/>
      <c r="K62" s="12"/>
    </row>
    <row r="63" spans="1:19" ht="38.25" customHeight="1" x14ac:dyDescent="0.25">
      <c r="F63" s="11"/>
      <c r="J63" s="13"/>
      <c r="K63" s="12"/>
    </row>
    <row r="64" spans="1:19" ht="38.25" customHeight="1" x14ac:dyDescent="0.25">
      <c r="F64" s="11"/>
      <c r="J64" s="13"/>
      <c r="K64" s="12"/>
    </row>
  </sheetData>
  <mergeCells count="91">
    <mergeCell ref="H50:H54"/>
    <mergeCell ref="I50:I54"/>
    <mergeCell ref="J50:J54"/>
    <mergeCell ref="K50:K54"/>
    <mergeCell ref="L50:L54"/>
    <mergeCell ref="H45:H49"/>
    <mergeCell ref="I45:I49"/>
    <mergeCell ref="J45:J49"/>
    <mergeCell ref="K45:K49"/>
    <mergeCell ref="L45:L49"/>
    <mergeCell ref="A50:A54"/>
    <mergeCell ref="B50:B54"/>
    <mergeCell ref="E50:E54"/>
    <mergeCell ref="F50:F54"/>
    <mergeCell ref="G50:G54"/>
    <mergeCell ref="H40:H44"/>
    <mergeCell ref="I40:I44"/>
    <mergeCell ref="J40:J44"/>
    <mergeCell ref="K40:K44"/>
    <mergeCell ref="L40:L44"/>
    <mergeCell ref="A45:A49"/>
    <mergeCell ref="B45:B49"/>
    <mergeCell ref="E45:E49"/>
    <mergeCell ref="F45:F49"/>
    <mergeCell ref="G45:G49"/>
    <mergeCell ref="H35:H39"/>
    <mergeCell ref="I35:I39"/>
    <mergeCell ref="J35:J39"/>
    <mergeCell ref="K35:K39"/>
    <mergeCell ref="L35:L39"/>
    <mergeCell ref="A40:A44"/>
    <mergeCell ref="B40:B44"/>
    <mergeCell ref="E40:E44"/>
    <mergeCell ref="F40:F44"/>
    <mergeCell ref="G40:G44"/>
    <mergeCell ref="H30:H34"/>
    <mergeCell ref="I30:I34"/>
    <mergeCell ref="J30:J34"/>
    <mergeCell ref="K30:K34"/>
    <mergeCell ref="L30:L34"/>
    <mergeCell ref="A35:A39"/>
    <mergeCell ref="B35:B39"/>
    <mergeCell ref="E35:E39"/>
    <mergeCell ref="F35:F39"/>
    <mergeCell ref="G35:G39"/>
    <mergeCell ref="B24:C24"/>
    <mergeCell ref="L24:N24"/>
    <mergeCell ref="B25:C25"/>
    <mergeCell ref="L25:N25"/>
    <mergeCell ref="B26:C26"/>
    <mergeCell ref="A30:A34"/>
    <mergeCell ref="B30:B34"/>
    <mergeCell ref="E30:E34"/>
    <mergeCell ref="F30:F34"/>
    <mergeCell ref="G30:G34"/>
    <mergeCell ref="I23:N23"/>
    <mergeCell ref="B13:B18"/>
    <mergeCell ref="D13:G13"/>
    <mergeCell ref="J13:K13"/>
    <mergeCell ref="D14:G14"/>
    <mergeCell ref="J14:K14"/>
    <mergeCell ref="D15:G15"/>
    <mergeCell ref="D16:G16"/>
    <mergeCell ref="D17:G17"/>
    <mergeCell ref="D18:G18"/>
    <mergeCell ref="B20:C21"/>
    <mergeCell ref="D20:D21"/>
    <mergeCell ref="E20:G20"/>
    <mergeCell ref="B22:C22"/>
    <mergeCell ref="B23:C23"/>
    <mergeCell ref="D12:G12"/>
    <mergeCell ref="J12:K12"/>
    <mergeCell ref="B5:B7"/>
    <mergeCell ref="D5:G5"/>
    <mergeCell ref="D6:G6"/>
    <mergeCell ref="D7:G7"/>
    <mergeCell ref="B8:B12"/>
    <mergeCell ref="D8:G8"/>
    <mergeCell ref="D9:G9"/>
    <mergeCell ref="I9:L9"/>
    <mergeCell ref="D10:G10"/>
    <mergeCell ref="J10:K10"/>
    <mergeCell ref="D11:G11"/>
    <mergeCell ref="J11:K11"/>
    <mergeCell ref="A1:B2"/>
    <mergeCell ref="A3:B3"/>
    <mergeCell ref="Q1:S2"/>
    <mergeCell ref="Q3:S3"/>
    <mergeCell ref="C1:P1"/>
    <mergeCell ref="C2:P2"/>
    <mergeCell ref="C3:P3"/>
  </mergeCells>
  <pageMargins left="0.7" right="0.7" top="0.75" bottom="0.75" header="0.3" footer="0.3"/>
  <pageSetup scale="3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BD000C8-2155-4A61-86A7-890A45A8D6B2}">
          <x14:formula1>
            <xm:f>Datos!$B$1:$B$2</xm:f>
          </x14:formula1>
          <xm:sqref>D9 D13</xm:sqref>
        </x14:dataValidation>
        <x14:dataValidation type="list" allowBlank="1" showInputMessage="1" showErrorMessage="1" xr:uid="{B26FD56C-A46D-4301-9FCF-6C873A1109D4}">
          <x14:formula1>
            <xm:f>Datos!$D$2:$D$5</xm:f>
          </x14:formula1>
          <xm:sqref>L30:L35 L40 L45 L50:L54</xm:sqref>
        </x14:dataValidation>
        <x14:dataValidation type="list" allowBlank="1" showInputMessage="1" showErrorMessage="1" xr:uid="{11C04361-3F39-4019-87C8-9150D7D9B4E1}">
          <x14:formula1>
            <xm:f>Dependencias!$B$3:$B$56</xm:f>
          </x14:formula1>
          <xm:sqref>D7</xm:sqref>
        </x14:dataValidation>
        <x14:dataValidation type="list" allowBlank="1" showInputMessage="1" showErrorMessage="1" xr:uid="{A76D555B-5D78-4046-9987-8D4F2732A4E1}">
          <x14:formula1>
            <xm:f>Datos!$C$1:$C$3</xm:f>
          </x14:formula1>
          <xm:sqref>M30:M54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A816-50D4-4533-882E-7769E110E076}">
  <dimension ref="A1:J52"/>
  <sheetViews>
    <sheetView showGridLines="0" zoomScaleNormal="100" workbookViewId="0">
      <selection activeCell="B4" sqref="B4"/>
    </sheetView>
  </sheetViews>
  <sheetFormatPr baseColWidth="10" defaultColWidth="11.42578125" defaultRowHeight="15.75" x14ac:dyDescent="0.25"/>
  <cols>
    <col min="1" max="1" width="6.28515625" style="16" customWidth="1"/>
    <col min="2" max="2" width="49.140625" style="16" customWidth="1"/>
    <col min="3" max="5" width="11.42578125" style="16"/>
    <col min="6" max="6" width="45.5703125" style="16" customWidth="1"/>
    <col min="7" max="16384" width="11.42578125" style="16"/>
  </cols>
  <sheetData>
    <row r="1" spans="1:10" ht="28.5" customHeight="1" thickBot="1" x14ac:dyDescent="0.3">
      <c r="B1" s="148" t="s">
        <v>171</v>
      </c>
      <c r="C1" s="149"/>
      <c r="D1" s="149"/>
      <c r="E1" s="149"/>
      <c r="F1" s="150"/>
    </row>
    <row r="2" spans="1:10" ht="7.5" customHeight="1" thickBot="1" x14ac:dyDescent="0.3">
      <c r="A2" s="151"/>
      <c r="B2" s="151"/>
      <c r="C2" s="151"/>
      <c r="D2" s="151"/>
      <c r="E2" s="151"/>
      <c r="F2" s="151"/>
      <c r="G2" s="151"/>
    </row>
    <row r="3" spans="1:10" ht="18.75" thickBot="1" x14ac:dyDescent="0.3">
      <c r="B3" s="25" t="s">
        <v>87</v>
      </c>
      <c r="C3" s="152" t="s">
        <v>88</v>
      </c>
      <c r="D3" s="153"/>
      <c r="E3" s="153"/>
      <c r="F3" s="154"/>
    </row>
    <row r="4" spans="1:10" x14ac:dyDescent="0.25">
      <c r="B4" s="18" t="s">
        <v>11</v>
      </c>
      <c r="C4" s="144" t="s">
        <v>138</v>
      </c>
      <c r="D4" s="144"/>
      <c r="E4" s="144"/>
      <c r="F4" s="144"/>
    </row>
    <row r="5" spans="1:10" x14ac:dyDescent="0.25">
      <c r="B5" s="18" t="s">
        <v>98</v>
      </c>
      <c r="C5" s="144" t="s">
        <v>139</v>
      </c>
      <c r="D5" s="144"/>
      <c r="E5" s="144"/>
      <c r="F5" s="144"/>
      <c r="G5"/>
      <c r="H5"/>
      <c r="I5"/>
      <c r="J5"/>
    </row>
    <row r="6" spans="1:10" x14ac:dyDescent="0.25">
      <c r="B6" s="18" t="s">
        <v>12</v>
      </c>
      <c r="C6" s="144" t="s">
        <v>140</v>
      </c>
      <c r="D6" s="144"/>
      <c r="E6" s="144"/>
      <c r="F6" s="144"/>
    </row>
    <row r="7" spans="1:10" x14ac:dyDescent="0.25">
      <c r="B7" s="18" t="s">
        <v>93</v>
      </c>
      <c r="C7" s="144" t="s">
        <v>124</v>
      </c>
      <c r="D7" s="144"/>
      <c r="E7" s="144"/>
      <c r="F7" s="144"/>
    </row>
    <row r="8" spans="1:10" x14ac:dyDescent="0.25">
      <c r="B8" s="18" t="s">
        <v>100</v>
      </c>
      <c r="C8" s="144" t="s">
        <v>143</v>
      </c>
      <c r="D8" s="144"/>
      <c r="E8" s="144"/>
      <c r="F8" s="144"/>
    </row>
    <row r="9" spans="1:10" x14ac:dyDescent="0.25">
      <c r="B9" s="18" t="s">
        <v>94</v>
      </c>
      <c r="C9" s="144" t="s">
        <v>132</v>
      </c>
      <c r="D9" s="144"/>
      <c r="E9" s="144"/>
      <c r="F9" s="144"/>
    </row>
    <row r="10" spans="1:10" ht="39.75" customHeight="1" x14ac:dyDescent="0.25">
      <c r="B10" s="18" t="s">
        <v>95</v>
      </c>
      <c r="C10" s="144" t="s">
        <v>144</v>
      </c>
      <c r="D10" s="144"/>
      <c r="E10" s="144"/>
      <c r="F10" s="144"/>
    </row>
    <row r="11" spans="1:10" x14ac:dyDescent="0.25">
      <c r="B11" s="18" t="s">
        <v>96</v>
      </c>
      <c r="C11" s="144" t="s">
        <v>125</v>
      </c>
      <c r="D11" s="144"/>
      <c r="E11" s="144"/>
      <c r="F11" s="144"/>
    </row>
    <row r="12" spans="1:10" x14ac:dyDescent="0.25">
      <c r="B12" s="18" t="s">
        <v>118</v>
      </c>
      <c r="C12" s="144" t="s">
        <v>126</v>
      </c>
      <c r="D12" s="144"/>
      <c r="E12" s="144"/>
      <c r="F12" s="144"/>
    </row>
    <row r="13" spans="1:10" x14ac:dyDescent="0.25">
      <c r="B13" s="18" t="s">
        <v>99</v>
      </c>
      <c r="C13" s="144" t="s">
        <v>133</v>
      </c>
      <c r="D13" s="144"/>
      <c r="E13" s="144"/>
      <c r="F13" s="144"/>
    </row>
    <row r="14" spans="1:10" x14ac:dyDescent="0.25">
      <c r="B14" s="18" t="s">
        <v>127</v>
      </c>
      <c r="C14" s="144" t="s">
        <v>145</v>
      </c>
      <c r="D14" s="144"/>
      <c r="E14" s="144"/>
      <c r="F14" s="144"/>
    </row>
    <row r="15" spans="1:10" x14ac:dyDescent="0.25">
      <c r="B15" s="18" t="s">
        <v>101</v>
      </c>
      <c r="C15" s="144" t="s">
        <v>146</v>
      </c>
      <c r="D15" s="144"/>
      <c r="E15" s="144"/>
      <c r="F15" s="144"/>
    </row>
    <row r="16" spans="1:10" ht="47.25" x14ac:dyDescent="0.25">
      <c r="B16" s="18" t="s">
        <v>136</v>
      </c>
      <c r="C16" s="144" t="s">
        <v>156</v>
      </c>
      <c r="D16" s="144"/>
      <c r="E16" s="144"/>
      <c r="F16" s="144"/>
    </row>
    <row r="17" spans="2:6" ht="72.75" customHeight="1" x14ac:dyDescent="0.25">
      <c r="B17" s="18" t="s">
        <v>147</v>
      </c>
      <c r="C17" s="144" t="s">
        <v>155</v>
      </c>
      <c r="D17" s="144"/>
      <c r="E17" s="144"/>
      <c r="F17" s="144"/>
    </row>
    <row r="18" spans="2:6" x14ac:dyDescent="0.25">
      <c r="B18" s="18" t="s">
        <v>128</v>
      </c>
      <c r="C18" s="144" t="s">
        <v>129</v>
      </c>
      <c r="D18" s="144"/>
      <c r="E18" s="144"/>
      <c r="F18" s="144"/>
    </row>
    <row r="19" spans="2:6" x14ac:dyDescent="0.25">
      <c r="B19" s="32" t="s">
        <v>90</v>
      </c>
      <c r="C19" s="144" t="s">
        <v>154</v>
      </c>
      <c r="D19" s="144"/>
      <c r="E19" s="144"/>
      <c r="F19" s="144"/>
    </row>
    <row r="20" spans="2:6" x14ac:dyDescent="0.25">
      <c r="B20" s="18" t="s">
        <v>9</v>
      </c>
      <c r="C20" s="144" t="s">
        <v>148</v>
      </c>
      <c r="D20" s="144"/>
      <c r="E20" s="144"/>
      <c r="F20" s="144"/>
    </row>
    <row r="21" spans="2:6" x14ac:dyDescent="0.25">
      <c r="B21" s="18" t="s">
        <v>115</v>
      </c>
      <c r="C21" s="144" t="s">
        <v>150</v>
      </c>
      <c r="D21" s="144"/>
      <c r="E21" s="144"/>
      <c r="F21" s="144"/>
    </row>
    <row r="22" spans="2:6" x14ac:dyDescent="0.25">
      <c r="B22" s="18" t="s">
        <v>137</v>
      </c>
      <c r="C22" s="144" t="s">
        <v>149</v>
      </c>
      <c r="D22" s="144"/>
      <c r="E22" s="144"/>
      <c r="F22" s="144"/>
    </row>
    <row r="23" spans="2:6" x14ac:dyDescent="0.25">
      <c r="B23" s="18" t="s">
        <v>32</v>
      </c>
      <c r="C23" s="144" t="s">
        <v>170</v>
      </c>
      <c r="D23" s="144"/>
      <c r="E23" s="144"/>
      <c r="F23" s="144"/>
    </row>
    <row r="24" spans="2:6" ht="48.75" customHeight="1" x14ac:dyDescent="0.25">
      <c r="B24" s="18" t="s">
        <v>109</v>
      </c>
      <c r="C24" s="144" t="s">
        <v>172</v>
      </c>
      <c r="D24" s="144"/>
      <c r="E24" s="144"/>
      <c r="F24" s="144"/>
    </row>
    <row r="25" spans="2:6" x14ac:dyDescent="0.25">
      <c r="B25" s="18" t="s">
        <v>31</v>
      </c>
      <c r="C25" s="147" t="s">
        <v>151</v>
      </c>
      <c r="D25" s="147"/>
      <c r="E25" s="147"/>
      <c r="F25" s="147"/>
    </row>
    <row r="26" spans="2:6" ht="53.25" customHeight="1" x14ac:dyDescent="0.25">
      <c r="B26" s="17" t="s">
        <v>130</v>
      </c>
      <c r="C26" s="145" t="s">
        <v>152</v>
      </c>
      <c r="D26" s="145"/>
      <c r="E26" s="145"/>
      <c r="F26" s="145"/>
    </row>
    <row r="27" spans="2:6" ht="38.25" customHeight="1" x14ac:dyDescent="0.25">
      <c r="B27" s="17" t="s">
        <v>15</v>
      </c>
      <c r="C27" s="146" t="s">
        <v>153</v>
      </c>
      <c r="D27" s="146"/>
      <c r="E27" s="146"/>
      <c r="F27" s="146"/>
    </row>
    <row r="28" spans="2:6" x14ac:dyDescent="0.25">
      <c r="B28" s="17" t="s">
        <v>29</v>
      </c>
      <c r="C28" s="145" t="s">
        <v>157</v>
      </c>
      <c r="D28" s="145"/>
      <c r="E28" s="145"/>
      <c r="F28" s="145"/>
    </row>
    <row r="29" spans="2:6" ht="39.75" customHeight="1" x14ac:dyDescent="0.25">
      <c r="B29" s="17" t="s">
        <v>117</v>
      </c>
      <c r="C29" s="145" t="s">
        <v>158</v>
      </c>
      <c r="D29" s="145"/>
      <c r="E29" s="145"/>
      <c r="F29" s="145"/>
    </row>
    <row r="30" spans="2:6" ht="40.5" customHeight="1" x14ac:dyDescent="0.25">
      <c r="B30" s="17" t="s">
        <v>116</v>
      </c>
      <c r="C30" s="145" t="s">
        <v>159</v>
      </c>
      <c r="D30" s="145"/>
      <c r="E30" s="145"/>
      <c r="F30" s="145"/>
    </row>
    <row r="31" spans="2:6" x14ac:dyDescent="0.25">
      <c r="B31" s="17" t="s">
        <v>10</v>
      </c>
      <c r="C31" s="145" t="s">
        <v>160</v>
      </c>
      <c r="D31" s="145"/>
      <c r="E31" s="145"/>
      <c r="F31" s="145"/>
    </row>
    <row r="32" spans="2:6" x14ac:dyDescent="0.25">
      <c r="B32" s="17" t="s">
        <v>123</v>
      </c>
      <c r="C32" s="145" t="s">
        <v>161</v>
      </c>
      <c r="D32" s="145"/>
      <c r="E32" s="145"/>
      <c r="F32" s="145"/>
    </row>
    <row r="33" spans="2:6" ht="36.75" customHeight="1" x14ac:dyDescent="0.25">
      <c r="B33" s="17" t="s">
        <v>30</v>
      </c>
      <c r="C33" s="145" t="s">
        <v>134</v>
      </c>
      <c r="D33" s="145"/>
      <c r="E33" s="145"/>
      <c r="F33" s="145"/>
    </row>
    <row r="34" spans="2:6" ht="35.25" customHeight="1" x14ac:dyDescent="0.25">
      <c r="B34" s="17" t="s">
        <v>14</v>
      </c>
      <c r="C34" s="145" t="s">
        <v>162</v>
      </c>
      <c r="D34" s="145"/>
      <c r="E34" s="145"/>
      <c r="F34" s="145"/>
    </row>
    <row r="35" spans="2:6" ht="15" customHeight="1" x14ac:dyDescent="0.25">
      <c r="B35" s="33" t="s">
        <v>13</v>
      </c>
      <c r="C35" s="145" t="s">
        <v>131</v>
      </c>
      <c r="D35" s="145"/>
      <c r="E35" s="145"/>
      <c r="F35" s="145"/>
    </row>
    <row r="36" spans="2:6" ht="33" customHeight="1" x14ac:dyDescent="0.25">
      <c r="B36" s="17" t="s">
        <v>16</v>
      </c>
      <c r="C36" s="145" t="s">
        <v>135</v>
      </c>
      <c r="D36" s="145"/>
      <c r="E36" s="145"/>
      <c r="F36" s="145"/>
    </row>
    <row r="37" spans="2:6" customFormat="1" ht="15" x14ac:dyDescent="0.25"/>
    <row r="38" spans="2:6" customFormat="1" ht="36.950000000000003" customHeight="1" x14ac:dyDescent="0.25"/>
    <row r="39" spans="2:6" customFormat="1" ht="36.950000000000003" customHeight="1" x14ac:dyDescent="0.25"/>
    <row r="40" spans="2:6" customFormat="1" ht="36.950000000000003" customHeight="1" x14ac:dyDescent="0.25"/>
    <row r="41" spans="2:6" customFormat="1" ht="35.25" customHeight="1" x14ac:dyDescent="0.25"/>
    <row r="42" spans="2:6" customFormat="1" ht="38.25" customHeight="1" x14ac:dyDescent="0.25"/>
    <row r="43" spans="2:6" customFormat="1" ht="36.950000000000003" customHeight="1" x14ac:dyDescent="0.25"/>
    <row r="44" spans="2:6" customFormat="1" ht="36.950000000000003" customHeight="1" x14ac:dyDescent="0.25"/>
    <row r="45" spans="2:6" customFormat="1" ht="36.950000000000003" customHeight="1" x14ac:dyDescent="0.25"/>
    <row r="46" spans="2:6" customFormat="1" ht="36.950000000000003" customHeight="1" x14ac:dyDescent="0.25"/>
    <row r="47" spans="2:6" customFormat="1" ht="36.950000000000003" customHeight="1" x14ac:dyDescent="0.25"/>
    <row r="48" spans="2:6" customFormat="1" ht="36.950000000000003" customHeight="1" x14ac:dyDescent="0.25"/>
    <row r="49" customFormat="1" ht="36.950000000000003" customHeight="1" x14ac:dyDescent="0.25"/>
    <row r="50" customFormat="1" ht="111.6" customHeight="1" x14ac:dyDescent="0.25"/>
    <row r="51" customFormat="1" ht="52.5" customHeight="1" x14ac:dyDescent="0.25"/>
    <row r="52" customFormat="1" ht="36.950000000000003" customHeight="1" x14ac:dyDescent="0.25"/>
  </sheetData>
  <mergeCells count="36">
    <mergeCell ref="B1:F1"/>
    <mergeCell ref="A2:G2"/>
    <mergeCell ref="C3:F3"/>
    <mergeCell ref="C4:F4"/>
    <mergeCell ref="C11:F11"/>
    <mergeCell ref="C5:F5"/>
    <mergeCell ref="C10:F10"/>
    <mergeCell ref="C12:F12"/>
    <mergeCell ref="C35:F35"/>
    <mergeCell ref="C36:F36"/>
    <mergeCell ref="C6:F6"/>
    <mergeCell ref="C20:F20"/>
    <mergeCell ref="C25:F25"/>
    <mergeCell ref="C28:F28"/>
    <mergeCell ref="C31:F31"/>
    <mergeCell ref="C13:F13"/>
    <mergeCell ref="C14:F14"/>
    <mergeCell ref="C15:F15"/>
    <mergeCell ref="C18:F18"/>
    <mergeCell ref="C34:F34"/>
    <mergeCell ref="C7:F7"/>
    <mergeCell ref="C8:F8"/>
    <mergeCell ref="C9:F9"/>
    <mergeCell ref="C16:F16"/>
    <mergeCell ref="C17:F17"/>
    <mergeCell ref="C33:F33"/>
    <mergeCell ref="C19:F19"/>
    <mergeCell ref="C21:F21"/>
    <mergeCell ref="C22:F22"/>
    <mergeCell ref="C23:F23"/>
    <mergeCell ref="C24:F24"/>
    <mergeCell ref="C26:F26"/>
    <mergeCell ref="C27:F27"/>
    <mergeCell ref="C29:F29"/>
    <mergeCell ref="C30:F30"/>
    <mergeCell ref="C32:F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33BC-75E3-493D-8114-085A42EC1BC3}">
  <dimension ref="B3:B56"/>
  <sheetViews>
    <sheetView workbookViewId="0">
      <selection activeCell="B56" sqref="B56"/>
    </sheetView>
  </sheetViews>
  <sheetFormatPr baseColWidth="10" defaultRowHeight="15" x14ac:dyDescent="0.25"/>
  <cols>
    <col min="2" max="2" width="88.5703125" bestFit="1" customWidth="1"/>
  </cols>
  <sheetData>
    <row r="3" spans="2:2" x14ac:dyDescent="0.25">
      <c r="B3" s="19" t="s">
        <v>33</v>
      </c>
    </row>
    <row r="4" spans="2:2" x14ac:dyDescent="0.25">
      <c r="B4" s="19" t="s">
        <v>34</v>
      </c>
    </row>
    <row r="5" spans="2:2" x14ac:dyDescent="0.25">
      <c r="B5" t="s">
        <v>35</v>
      </c>
    </row>
    <row r="6" spans="2:2" x14ac:dyDescent="0.25">
      <c r="B6" t="s">
        <v>36</v>
      </c>
    </row>
    <row r="7" spans="2:2" x14ac:dyDescent="0.25">
      <c r="B7" s="19" t="s">
        <v>37</v>
      </c>
    </row>
    <row r="8" spans="2:2" x14ac:dyDescent="0.25">
      <c r="B8" t="s">
        <v>38</v>
      </c>
    </row>
    <row r="9" spans="2:2" x14ac:dyDescent="0.25">
      <c r="B9" t="s">
        <v>39</v>
      </c>
    </row>
    <row r="10" spans="2:2" x14ac:dyDescent="0.25">
      <c r="B10" t="s">
        <v>40</v>
      </c>
    </row>
    <row r="11" spans="2:2" x14ac:dyDescent="0.25">
      <c r="B11" t="s">
        <v>41</v>
      </c>
    </row>
    <row r="12" spans="2:2" x14ac:dyDescent="0.25">
      <c r="B12" t="s">
        <v>42</v>
      </c>
    </row>
    <row r="13" spans="2:2" x14ac:dyDescent="0.25">
      <c r="B13" s="19" t="s">
        <v>43</v>
      </c>
    </row>
    <row r="14" spans="2:2" x14ac:dyDescent="0.25">
      <c r="B14" t="s">
        <v>44</v>
      </c>
    </row>
    <row r="15" spans="2:2" x14ac:dyDescent="0.25">
      <c r="B15" t="s">
        <v>45</v>
      </c>
    </row>
    <row r="16" spans="2:2" x14ac:dyDescent="0.25">
      <c r="B16" t="s">
        <v>46</v>
      </c>
    </row>
    <row r="17" spans="2:2" x14ac:dyDescent="0.25">
      <c r="B17" s="19" t="s">
        <v>47</v>
      </c>
    </row>
    <row r="18" spans="2:2" x14ac:dyDescent="0.25">
      <c r="B18" s="19" t="s">
        <v>48</v>
      </c>
    </row>
    <row r="19" spans="2:2" x14ac:dyDescent="0.25">
      <c r="B19" t="s">
        <v>49</v>
      </c>
    </row>
    <row r="20" spans="2:2" x14ac:dyDescent="0.25">
      <c r="B20" s="19" t="s">
        <v>50</v>
      </c>
    </row>
    <row r="21" spans="2:2" x14ac:dyDescent="0.25">
      <c r="B21" t="s">
        <v>51</v>
      </c>
    </row>
    <row r="22" spans="2:2" x14ac:dyDescent="0.25">
      <c r="B22" t="s">
        <v>52</v>
      </c>
    </row>
    <row r="23" spans="2:2" x14ac:dyDescent="0.25">
      <c r="B23" t="s">
        <v>53</v>
      </c>
    </row>
    <row r="24" spans="2:2" x14ac:dyDescent="0.25">
      <c r="B24" s="19" t="s">
        <v>54</v>
      </c>
    </row>
    <row r="25" spans="2:2" x14ac:dyDescent="0.25">
      <c r="B25" t="s">
        <v>55</v>
      </c>
    </row>
    <row r="26" spans="2:2" x14ac:dyDescent="0.25">
      <c r="B26" t="s">
        <v>56</v>
      </c>
    </row>
    <row r="27" spans="2:2" x14ac:dyDescent="0.25">
      <c r="B27" t="s">
        <v>57</v>
      </c>
    </row>
    <row r="28" spans="2:2" x14ac:dyDescent="0.25">
      <c r="B28" s="19" t="s">
        <v>58</v>
      </c>
    </row>
    <row r="29" spans="2:2" x14ac:dyDescent="0.25">
      <c r="B29" t="s">
        <v>59</v>
      </c>
    </row>
    <row r="30" spans="2:2" x14ac:dyDescent="0.25">
      <c r="B30" t="s">
        <v>60</v>
      </c>
    </row>
    <row r="31" spans="2:2" x14ac:dyDescent="0.25">
      <c r="B31" t="s">
        <v>61</v>
      </c>
    </row>
    <row r="32" spans="2:2" x14ac:dyDescent="0.25">
      <c r="B32" s="19" t="s">
        <v>62</v>
      </c>
    </row>
    <row r="33" spans="2:2" x14ac:dyDescent="0.25">
      <c r="B33" t="s">
        <v>63</v>
      </c>
    </row>
    <row r="34" spans="2:2" x14ac:dyDescent="0.25">
      <c r="B34" t="s">
        <v>64</v>
      </c>
    </row>
    <row r="35" spans="2:2" x14ac:dyDescent="0.25">
      <c r="B35" s="19" t="s">
        <v>65</v>
      </c>
    </row>
    <row r="36" spans="2:2" x14ac:dyDescent="0.25">
      <c r="B36" s="19" t="s">
        <v>66</v>
      </c>
    </row>
    <row r="37" spans="2:2" x14ac:dyDescent="0.25">
      <c r="B37" t="s">
        <v>67</v>
      </c>
    </row>
    <row r="38" spans="2:2" x14ac:dyDescent="0.25">
      <c r="B38" t="s">
        <v>68</v>
      </c>
    </row>
    <row r="39" spans="2:2" x14ac:dyDescent="0.25">
      <c r="B39" s="19" t="s">
        <v>69</v>
      </c>
    </row>
    <row r="40" spans="2:2" x14ac:dyDescent="0.25">
      <c r="B40" t="s">
        <v>70</v>
      </c>
    </row>
    <row r="41" spans="2:2" x14ac:dyDescent="0.25">
      <c r="B41" t="s">
        <v>71</v>
      </c>
    </row>
    <row r="42" spans="2:2" x14ac:dyDescent="0.25">
      <c r="B42" t="s">
        <v>72</v>
      </c>
    </row>
    <row r="43" spans="2:2" x14ac:dyDescent="0.25">
      <c r="B43" s="19" t="s">
        <v>73</v>
      </c>
    </row>
    <row r="44" spans="2:2" x14ac:dyDescent="0.25">
      <c r="B44" t="s">
        <v>74</v>
      </c>
    </row>
    <row r="45" spans="2:2" x14ac:dyDescent="0.25">
      <c r="B45" t="s">
        <v>75</v>
      </c>
    </row>
    <row r="46" spans="2:2" x14ac:dyDescent="0.25">
      <c r="B46" t="s">
        <v>76</v>
      </c>
    </row>
    <row r="47" spans="2:2" x14ac:dyDescent="0.25">
      <c r="B47" t="s">
        <v>77</v>
      </c>
    </row>
    <row r="48" spans="2:2" x14ac:dyDescent="0.25">
      <c r="B48" s="19" t="s">
        <v>78</v>
      </c>
    </row>
    <row r="49" spans="2:2" x14ac:dyDescent="0.25">
      <c r="B49" t="s">
        <v>79</v>
      </c>
    </row>
    <row r="50" spans="2:2" x14ac:dyDescent="0.25">
      <c r="B50" t="s">
        <v>80</v>
      </c>
    </row>
    <row r="51" spans="2:2" x14ac:dyDescent="0.25">
      <c r="B51" t="s">
        <v>81</v>
      </c>
    </row>
    <row r="52" spans="2:2" x14ac:dyDescent="0.25">
      <c r="B52" t="s">
        <v>82</v>
      </c>
    </row>
    <row r="53" spans="2:2" x14ac:dyDescent="0.25">
      <c r="B53" t="s">
        <v>83</v>
      </c>
    </row>
    <row r="54" spans="2:2" x14ac:dyDescent="0.25">
      <c r="B54" t="s">
        <v>84</v>
      </c>
    </row>
    <row r="55" spans="2:2" x14ac:dyDescent="0.25">
      <c r="B55" s="19" t="s">
        <v>85</v>
      </c>
    </row>
    <row r="56" spans="2:2" x14ac:dyDescent="0.25">
      <c r="B56" s="19" t="s">
        <v>86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0FA2-B45E-47C1-BB2C-CF12D85C8F33}">
  <dimension ref="A1:D5"/>
  <sheetViews>
    <sheetView workbookViewId="0">
      <selection activeCell="F1" sqref="F1"/>
    </sheetView>
  </sheetViews>
  <sheetFormatPr baseColWidth="10" defaultColWidth="11.42578125" defaultRowHeight="15" x14ac:dyDescent="0.25"/>
  <cols>
    <col min="1" max="1" width="24.140625" bestFit="1" customWidth="1"/>
    <col min="2" max="2" width="28.85546875" bestFit="1" customWidth="1"/>
    <col min="3" max="3" width="14.42578125" bestFit="1" customWidth="1"/>
    <col min="4" max="4" width="7.85546875" bestFit="1" customWidth="1"/>
  </cols>
  <sheetData>
    <row r="1" spans="1:4" ht="15.75" thickBot="1" x14ac:dyDescent="0.3">
      <c r="A1" t="s">
        <v>17</v>
      </c>
      <c r="B1" t="s">
        <v>141</v>
      </c>
      <c r="C1" t="s">
        <v>18</v>
      </c>
      <c r="D1" s="1" t="s">
        <v>19</v>
      </c>
    </row>
    <row r="2" spans="1:4" x14ac:dyDescent="0.25">
      <c r="A2" t="s">
        <v>20</v>
      </c>
      <c r="B2" t="s">
        <v>142</v>
      </c>
      <c r="C2" t="s">
        <v>21</v>
      </c>
      <c r="D2" s="8" t="s">
        <v>22</v>
      </c>
    </row>
    <row r="3" spans="1:4" x14ac:dyDescent="0.25">
      <c r="A3" t="s">
        <v>23</v>
      </c>
      <c r="C3" t="s">
        <v>7</v>
      </c>
      <c r="D3" s="2" t="s">
        <v>24</v>
      </c>
    </row>
    <row r="4" spans="1:4" x14ac:dyDescent="0.25">
      <c r="D4" s="3" t="s">
        <v>25</v>
      </c>
    </row>
    <row r="5" spans="1:4" x14ac:dyDescent="0.25">
      <c r="D5" s="4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B598A448B0C543BDE515C0B5B1797F" ma:contentTypeVersion="14" ma:contentTypeDescription="Crear nuevo documento." ma:contentTypeScope="" ma:versionID="74e47443b73529dca5114ebeda3ae44d">
  <xsd:schema xmlns:xsd="http://www.w3.org/2001/XMLSchema" xmlns:xs="http://www.w3.org/2001/XMLSchema" xmlns:p="http://schemas.microsoft.com/office/2006/metadata/properties" xmlns:ns2="86146ccf-def0-47b6-9e8e-5f810614cef3" xmlns:ns3="cc8f6af7-2f32-4517-a728-bbc44c7ef0b4" targetNamespace="http://schemas.microsoft.com/office/2006/metadata/properties" ma:root="true" ma:fieldsID="85a6cce1251833b30fa33cd5f6e765cf" ns2:_="" ns3:_="">
    <xsd:import namespace="86146ccf-def0-47b6-9e8e-5f810614cef3"/>
    <xsd:import namespace="cc8f6af7-2f32-4517-a728-bbc44c7ef0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46ccf-def0-47b6-9e8e-5f810614c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41cd1be-06d6-4b2f-9a46-4a42ebec082c}" ma:internalName="TaxCatchAll" ma:showField="CatchAllData" ma:web="86146ccf-def0-47b6-9e8e-5f810614c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f6af7-2f32-4517-a728-bbc44c7ef0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02ef2ac-9fa5-4cf2-ab23-7792f470a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146ccf-def0-47b6-9e8e-5f810614cef3" xsi:nil="true"/>
    <lcf76f155ced4ddcb4097134ff3c332f xmlns="cc8f6af7-2f32-4517-a728-bbc44c7ef0b4">
      <Terms xmlns="http://schemas.microsoft.com/office/infopath/2007/PartnerControls"/>
    </lcf76f155ced4ddcb4097134ff3c332f>
    <SharedWithUsers xmlns="86146ccf-def0-47b6-9e8e-5f810614cef3">
      <UserInfo>
        <DisplayName/>
        <AccountId xsi:nil="true"/>
        <AccountType/>
      </UserInfo>
    </SharedWithUsers>
    <MediaLengthInSeconds xmlns="cc8f6af7-2f32-4517-a728-bbc44c7ef0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E3F5AA-50CA-40B2-BAC4-3E4D69F35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46ccf-def0-47b6-9e8e-5f810614cef3"/>
    <ds:schemaRef ds:uri="cc8f6af7-2f32-4517-a728-bbc44c7ef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4A227-8BF4-4044-8153-731182ECA013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86146ccf-def0-47b6-9e8e-5f810614cef3"/>
    <ds:schemaRef ds:uri="http://schemas.openxmlformats.org/package/2006/metadata/core-properties"/>
    <ds:schemaRef ds:uri="http://schemas.microsoft.com/office/infopath/2007/PartnerControls"/>
    <ds:schemaRef ds:uri="cc8f6af7-2f32-4517-a728-bbc44c7ef0b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A6EF5E-0478-4106-BB9B-0B71EE129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TEST</vt:lpstr>
      <vt:lpstr>RETEST</vt:lpstr>
      <vt:lpstr>Instrucciones</vt:lpstr>
      <vt:lpstr>Dependencias</vt:lpstr>
      <vt:lpstr>Datos</vt:lpstr>
      <vt:lpstr>RETEST!Área_de_impresión</vt:lpstr>
      <vt:lpstr>TEST!Área_de_impresión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Rocio Univio Amaya (Ingeniera de Sistemas)</dc:creator>
  <cp:keywords/>
  <dc:description/>
  <cp:lastModifiedBy>Jose Rene Alvarado Amador</cp:lastModifiedBy>
  <cp:revision/>
  <cp:lastPrinted>2024-11-19T16:12:09Z</cp:lastPrinted>
  <dcterms:created xsi:type="dcterms:W3CDTF">2021-03-05T02:12:57Z</dcterms:created>
  <dcterms:modified xsi:type="dcterms:W3CDTF">2025-06-26T15:52:30Z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0x01010084B598A448B0C543BDE515C0B5B1797F</vt:lpwstr>
  </property>
  <property fmtid="{D5CDD505-2E9C-101B-9397-08002B2CF9AE}" pid="3" name="MediaServiceImageTags">
    <vt:lpwstr/>
  </property>
  <property fmtid="{D5CDD505-2E9C-101B-9397-08002B2CF9AE}" pid="4" name="Order">
    <vt:r8>1118000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