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D:\USUARIOS\lfaguilart\Downloads\"/>
    </mc:Choice>
  </mc:AlternateContent>
  <xr:revisionPtr revIDLastSave="0" documentId="13_ncr:1_{D894B9A9-F5F3-4260-BEF9-6A6BEB1E15AF}" xr6:coauthVersionLast="47" xr6:coauthVersionMax="47" xr10:uidLastSave="{00000000-0000-0000-0000-000000000000}"/>
  <workbookProtection workbookAlgorithmName="SHA-512" workbookHashValue="yNB9R4e8w4CwC0TOb4TnZxRDeMpgZL8svwrmDVf7wSHpbnPQe/J/9I1eCY36pYkCHjJU06l2aWdIWHe6t2qFYA==" workbookSaltValue="ZfwCWMAxxiE3EiHqALu9wA==" workbookSpinCount="100000" lockStructure="1"/>
  <bookViews>
    <workbookView xWindow="-120" yWindow="-120" windowWidth="29040" windowHeight="15720" xr2:uid="{00000000-000D-0000-FFFF-FFFF00000000}"/>
  </bookViews>
  <sheets>
    <sheet name="Menu" sheetId="59" r:id="rId1"/>
    <sheet name="Planeacion" sheetId="56" r:id="rId2"/>
    <sheet name="CONSOLIDADO" sheetId="60" state="hidden" r:id="rId3"/>
    <sheet name="Ejecucion" sheetId="61" r:id="rId4"/>
    <sheet name="Reportes" sheetId="63" state="hidden" r:id="rId5"/>
    <sheet name="Instructivo" sheetId="58" r:id="rId6"/>
    <sheet name="Listado" sheetId="57" state="hidden" r:id="rId7"/>
    <sheet name="Listas" sheetId="55" state="hidden" r:id="rId8"/>
    <sheet name="Lista" sheetId="52" state="hidden" r:id="rId9"/>
  </sheets>
  <definedNames>
    <definedName name="_xlnm._FilterDatabase" localSheetId="3" hidden="1">Ejecucion!$A$7:$BJ$9</definedName>
    <definedName name="_xlnm._FilterDatabase" localSheetId="1" hidden="1">Planeacion!$A$7:$M$7</definedName>
    <definedName name="lista" localSheetId="7">#REF!</definedName>
    <definedName name="lista">Lista!$B$3:$B$12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61" l="1"/>
  <c r="N12" i="61"/>
  <c r="N13" i="61"/>
  <c r="N14" i="61"/>
  <c r="N15" i="61"/>
  <c r="N16" i="61"/>
  <c r="N17" i="61"/>
  <c r="N18" i="61"/>
  <c r="N19" i="61"/>
  <c r="N20" i="61"/>
  <c r="N21" i="61"/>
  <c r="N22" i="61"/>
  <c r="N23" i="61"/>
  <c r="N24" i="61"/>
  <c r="N25" i="61"/>
  <c r="N26" i="61"/>
  <c r="N27" i="61"/>
  <c r="N28" i="61"/>
  <c r="N29" i="61"/>
  <c r="N30" i="61"/>
  <c r="N31" i="6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N46" i="61"/>
  <c r="N47" i="61"/>
  <c r="N48" i="61"/>
  <c r="N49" i="61"/>
  <c r="N50" i="61"/>
  <c r="N51" i="61"/>
  <c r="N52" i="61"/>
  <c r="N53" i="61"/>
  <c r="N54" i="61"/>
  <c r="N55" i="61"/>
  <c r="N56" i="61"/>
  <c r="N57" i="61"/>
  <c r="N58" i="61"/>
  <c r="N59" i="61"/>
  <c r="N60" i="61"/>
  <c r="N61" i="61"/>
  <c r="N62" i="61"/>
  <c r="N63" i="61"/>
  <c r="N64" i="61"/>
  <c r="N65" i="61"/>
  <c r="N66" i="61"/>
  <c r="N67" i="61"/>
  <c r="N68" i="61"/>
  <c r="N69" i="61"/>
  <c r="N70" i="61"/>
  <c r="N71" i="61"/>
  <c r="N72" i="61"/>
  <c r="N73" i="61"/>
  <c r="N74" i="61"/>
  <c r="N75" i="61"/>
  <c r="N76" i="61"/>
  <c r="N77" i="61"/>
  <c r="N78" i="61"/>
  <c r="N79" i="61"/>
  <c r="N80" i="61"/>
  <c r="N81" i="61"/>
  <c r="N82" i="61"/>
  <c r="N83" i="61"/>
  <c r="N84" i="61"/>
  <c r="N85" i="61"/>
  <c r="N86" i="61"/>
  <c r="N87" i="61"/>
  <c r="N88" i="61"/>
  <c r="N89" i="61"/>
  <c r="N90" i="61"/>
  <c r="N91" i="61"/>
  <c r="N92" i="61"/>
  <c r="N93" i="61"/>
  <c r="N94" i="61"/>
  <c r="N95" i="61"/>
  <c r="N96" i="61"/>
  <c r="N97" i="61"/>
  <c r="N98" i="61"/>
  <c r="N99" i="61"/>
  <c r="N100" i="61"/>
  <c r="N101" i="61"/>
  <c r="N102" i="61"/>
  <c r="N103" i="61"/>
  <c r="N104" i="61"/>
  <c r="N105" i="61"/>
  <c r="N106" i="61"/>
  <c r="N107" i="61"/>
  <c r="N108" i="61"/>
  <c r="N109" i="61"/>
  <c r="N110" i="61"/>
  <c r="N111" i="61"/>
  <c r="N112" i="61"/>
  <c r="N113" i="61"/>
  <c r="N114" i="61"/>
  <c r="N115" i="61"/>
  <c r="N116" i="61"/>
  <c r="N117" i="61"/>
  <c r="N118" i="61"/>
  <c r="N119" i="61"/>
  <c r="N120" i="61"/>
  <c r="N121" i="61"/>
  <c r="N122" i="61"/>
  <c r="N123" i="61"/>
  <c r="N124" i="61"/>
  <c r="N125" i="61"/>
  <c r="N126" i="61"/>
  <c r="N127" i="61"/>
  <c r="N128" i="61"/>
  <c r="N129" i="61"/>
  <c r="N130" i="61"/>
  <c r="N131" i="61"/>
  <c r="N132" i="61"/>
  <c r="N133" i="61"/>
  <c r="N134" i="61"/>
  <c r="N135" i="61"/>
  <c r="N136" i="61"/>
  <c r="N137" i="61"/>
  <c r="N138" i="61"/>
  <c r="N139" i="61"/>
  <c r="N140" i="61"/>
  <c r="N141" i="61"/>
  <c r="N142" i="61"/>
  <c r="N143" i="61"/>
  <c r="N144" i="61"/>
  <c r="N145" i="61"/>
  <c r="N146" i="61"/>
  <c r="N147" i="61"/>
  <c r="N148" i="61"/>
  <c r="N149" i="61"/>
  <c r="N150" i="61"/>
  <c r="N151" i="61"/>
  <c r="N152" i="61"/>
  <c r="N153" i="61"/>
  <c r="N154" i="61"/>
  <c r="N155" i="61"/>
  <c r="N156" i="61"/>
  <c r="N157" i="61"/>
  <c r="N158" i="61"/>
  <c r="N159" i="61"/>
  <c r="N160" i="61"/>
  <c r="N161" i="61"/>
  <c r="N162" i="61"/>
  <c r="N163" i="61"/>
  <c r="N164" i="61"/>
  <c r="N165" i="61"/>
  <c r="N166" i="61"/>
  <c r="N167" i="61"/>
  <c r="N168" i="61"/>
  <c r="N169" i="61"/>
  <c r="N170" i="61"/>
  <c r="N171" i="61"/>
  <c r="N172" i="61"/>
  <c r="N173" i="61"/>
  <c r="N174" i="61"/>
  <c r="N175" i="61"/>
  <c r="N176" i="61"/>
  <c r="N177" i="61"/>
  <c r="N178" i="61"/>
  <c r="N179" i="61"/>
  <c r="N180" i="61"/>
  <c r="N181" i="61"/>
  <c r="N182" i="61"/>
  <c r="N183" i="61"/>
  <c r="N184" i="61"/>
  <c r="N185" i="61"/>
  <c r="N186" i="61"/>
  <c r="N187" i="61"/>
  <c r="N188" i="61"/>
  <c r="N189" i="61"/>
  <c r="N190" i="61"/>
  <c r="N191" i="61"/>
  <c r="N192" i="61"/>
  <c r="N193" i="61"/>
  <c r="N194" i="61"/>
  <c r="N195" i="61"/>
  <c r="N196" i="61"/>
  <c r="N197" i="61"/>
  <c r="N198" i="61"/>
  <c r="N199" i="61"/>
  <c r="N200" i="61"/>
  <c r="N201" i="61"/>
  <c r="N202" i="61"/>
  <c r="N203" i="61"/>
  <c r="N204" i="61"/>
  <c r="N205" i="61"/>
  <c r="N206" i="61"/>
  <c r="N207" i="61"/>
  <c r="N208" i="61"/>
  <c r="N209" i="61"/>
  <c r="N210" i="61"/>
  <c r="N211" i="61"/>
  <c r="N212" i="61"/>
  <c r="N213" i="61"/>
  <c r="N214" i="61"/>
  <c r="N215" i="61"/>
  <c r="N216" i="61"/>
  <c r="N217" i="61"/>
  <c r="N218" i="61"/>
  <c r="N219" i="61"/>
  <c r="N220" i="61"/>
  <c r="N221" i="61"/>
  <c r="N222" i="61"/>
  <c r="N223" i="61"/>
  <c r="N224" i="61"/>
  <c r="N225" i="61"/>
  <c r="N226" i="61"/>
  <c r="N227" i="61"/>
  <c r="N228" i="61"/>
  <c r="N229" i="61"/>
  <c r="N230" i="61"/>
  <c r="N231" i="61"/>
  <c r="N232" i="61"/>
  <c r="N233" i="61"/>
  <c r="N234" i="61"/>
  <c r="N235" i="61"/>
  <c r="N236" i="61"/>
  <c r="N237" i="61"/>
  <c r="N238" i="61"/>
  <c r="N239" i="61"/>
  <c r="N240" i="61"/>
  <c r="N241" i="61"/>
  <c r="N242" i="61"/>
  <c r="N243" i="61"/>
  <c r="N244" i="61"/>
  <c r="N245" i="61"/>
  <c r="N246" i="61"/>
  <c r="N247" i="61"/>
  <c r="N248" i="61"/>
  <c r="N249" i="61"/>
  <c r="N250" i="61"/>
  <c r="N251" i="61"/>
  <c r="N252" i="61"/>
  <c r="N253" i="61"/>
  <c r="N254" i="61"/>
  <c r="N255" i="61"/>
  <c r="N256" i="61"/>
  <c r="N257" i="61"/>
  <c r="N258" i="61"/>
  <c r="N259" i="61"/>
  <c r="N260" i="61"/>
  <c r="N261" i="61"/>
  <c r="N262" i="61"/>
  <c r="N263" i="61"/>
  <c r="N264" i="61"/>
  <c r="N265" i="61"/>
  <c r="N266" i="61"/>
  <c r="N267" i="61"/>
  <c r="N268" i="61"/>
  <c r="N269" i="61"/>
  <c r="N270" i="61"/>
  <c r="N271" i="61"/>
  <c r="N272" i="61"/>
  <c r="N273" i="61"/>
  <c r="N274" i="61"/>
  <c r="N275" i="61"/>
  <c r="N276" i="61"/>
  <c r="N277" i="61"/>
  <c r="N278" i="61"/>
  <c r="N279" i="61"/>
  <c r="N280" i="61"/>
  <c r="N281" i="61"/>
  <c r="N282" i="61"/>
  <c r="N283" i="61"/>
  <c r="N284" i="61"/>
  <c r="N285" i="61"/>
  <c r="N286" i="61"/>
  <c r="N287" i="61"/>
  <c r="N288" i="61"/>
  <c r="N289" i="61"/>
  <c r="N290" i="61"/>
  <c r="N291" i="61"/>
  <c r="N292" i="61"/>
  <c r="N293" i="61"/>
  <c r="N294" i="61"/>
  <c r="N295" i="61"/>
  <c r="N296" i="61"/>
  <c r="N297" i="61"/>
  <c r="N298" i="61"/>
  <c r="N299" i="61"/>
  <c r="N300" i="61"/>
  <c r="N301" i="61"/>
  <c r="N302" i="61"/>
  <c r="N303" i="61"/>
  <c r="N304" i="61"/>
  <c r="N305" i="61"/>
  <c r="N306" i="61"/>
  <c r="N307" i="61"/>
  <c r="N308" i="61"/>
  <c r="N309" i="61"/>
  <c r="N310" i="61"/>
  <c r="N311" i="61"/>
  <c r="N312" i="61"/>
  <c r="N313" i="61"/>
  <c r="N314" i="61"/>
  <c r="N315" i="61"/>
  <c r="N316" i="61"/>
  <c r="N317" i="61"/>
  <c r="N318" i="61"/>
  <c r="N319" i="61"/>
  <c r="N320" i="61"/>
  <c r="N321" i="61"/>
  <c r="N322" i="61"/>
  <c r="N323" i="61"/>
  <c r="N324" i="61"/>
  <c r="N325" i="61"/>
  <c r="N326" i="61"/>
  <c r="N327" i="61"/>
  <c r="N328" i="61"/>
  <c r="N329" i="61"/>
  <c r="N330" i="61"/>
  <c r="N331" i="61"/>
  <c r="N332" i="61"/>
  <c r="N333" i="61"/>
  <c r="N334" i="61"/>
  <c r="N335" i="61"/>
  <c r="N336" i="61"/>
  <c r="N337" i="61"/>
  <c r="N338" i="61"/>
  <c r="N339" i="61"/>
  <c r="N340" i="61"/>
  <c r="N341" i="61"/>
  <c r="L12" i="61"/>
  <c r="L13" i="61"/>
  <c r="L14" i="61"/>
  <c r="L15" i="61"/>
  <c r="L16" i="61"/>
  <c r="L17" i="61"/>
  <c r="L18" i="61"/>
  <c r="L19" i="61"/>
  <c r="L20" i="61"/>
  <c r="L21" i="61"/>
  <c r="L22" i="61"/>
  <c r="L23" i="61"/>
  <c r="L24" i="61"/>
  <c r="L25" i="61"/>
  <c r="L26" i="61"/>
  <c r="L27" i="61"/>
  <c r="L28" i="61"/>
  <c r="L29" i="61"/>
  <c r="L30" i="61"/>
  <c r="L31" i="61"/>
  <c r="L32" i="61"/>
  <c r="L33" i="61"/>
  <c r="L34" i="61"/>
  <c r="L35" i="61"/>
  <c r="L36" i="61"/>
  <c r="L37" i="61"/>
  <c r="L38" i="61"/>
  <c r="L39" i="61"/>
  <c r="L40" i="61"/>
  <c r="L41" i="61"/>
  <c r="L42" i="61"/>
  <c r="L43" i="61"/>
  <c r="L44" i="61"/>
  <c r="L45" i="61"/>
  <c r="L46" i="61"/>
  <c r="L47" i="61"/>
  <c r="L48" i="61"/>
  <c r="L49" i="61"/>
  <c r="L50" i="61"/>
  <c r="L51" i="61"/>
  <c r="L52" i="61"/>
  <c r="L53" i="61"/>
  <c r="L54" i="61"/>
  <c r="L55" i="61"/>
  <c r="L56" i="61"/>
  <c r="L57" i="61"/>
  <c r="L58" i="61"/>
  <c r="L59" i="61"/>
  <c r="L60" i="61"/>
  <c r="L61" i="61"/>
  <c r="L62" i="61"/>
  <c r="L63" i="61"/>
  <c r="L64" i="61"/>
  <c r="L65" i="61"/>
  <c r="L66" i="61"/>
  <c r="L67" i="61"/>
  <c r="L68" i="61"/>
  <c r="L69" i="61"/>
  <c r="L70" i="61"/>
  <c r="L71" i="61"/>
  <c r="L72" i="61"/>
  <c r="L73" i="61"/>
  <c r="L74" i="61"/>
  <c r="L75" i="61"/>
  <c r="L76" i="61"/>
  <c r="L77" i="61"/>
  <c r="L78" i="61"/>
  <c r="L79" i="61"/>
  <c r="L80" i="61"/>
  <c r="L81" i="61"/>
  <c r="L82" i="61"/>
  <c r="L83" i="61"/>
  <c r="L84" i="61"/>
  <c r="L85" i="61"/>
  <c r="L86" i="61"/>
  <c r="L87" i="61"/>
  <c r="L88" i="61"/>
  <c r="L89" i="61"/>
  <c r="L90" i="61"/>
  <c r="L91" i="61"/>
  <c r="L92" i="61"/>
  <c r="L93" i="61"/>
  <c r="L94" i="61"/>
  <c r="L95" i="61"/>
  <c r="L96" i="61"/>
  <c r="L97" i="61"/>
  <c r="L98" i="61"/>
  <c r="L99" i="61"/>
  <c r="L100" i="61"/>
  <c r="L101" i="61"/>
  <c r="L102" i="61"/>
  <c r="L103" i="61"/>
  <c r="L104" i="61"/>
  <c r="L105" i="61"/>
  <c r="L106" i="61"/>
  <c r="L107" i="61"/>
  <c r="L108" i="61"/>
  <c r="L109" i="61"/>
  <c r="L110" i="61"/>
  <c r="L111" i="61"/>
  <c r="L112" i="61"/>
  <c r="L113" i="61"/>
  <c r="L114" i="61"/>
  <c r="L115" i="61"/>
  <c r="L116" i="61"/>
  <c r="L117" i="61"/>
  <c r="L118" i="61"/>
  <c r="L119" i="61"/>
  <c r="L120" i="61"/>
  <c r="L121" i="61"/>
  <c r="L122" i="61"/>
  <c r="L123" i="61"/>
  <c r="L124" i="61"/>
  <c r="L125" i="61"/>
  <c r="L126" i="61"/>
  <c r="L127" i="61"/>
  <c r="L128" i="61"/>
  <c r="L129" i="61"/>
  <c r="L130" i="61"/>
  <c r="L131" i="61"/>
  <c r="L132" i="61"/>
  <c r="L133" i="61"/>
  <c r="L134" i="61"/>
  <c r="L135" i="61"/>
  <c r="L136" i="61"/>
  <c r="L137" i="61"/>
  <c r="L138" i="61"/>
  <c r="L139" i="61"/>
  <c r="L140" i="61"/>
  <c r="L141" i="61"/>
  <c r="L142" i="61"/>
  <c r="L143" i="61"/>
  <c r="L144" i="61"/>
  <c r="L145" i="61"/>
  <c r="L146" i="61"/>
  <c r="L147" i="61"/>
  <c r="L148" i="61"/>
  <c r="L149" i="61"/>
  <c r="L150" i="61"/>
  <c r="L151" i="61"/>
  <c r="L152" i="61"/>
  <c r="L153" i="61"/>
  <c r="L154" i="61"/>
  <c r="L155" i="61"/>
  <c r="L156" i="61"/>
  <c r="L157" i="61"/>
  <c r="L158" i="61"/>
  <c r="L159" i="61"/>
  <c r="L160" i="61"/>
  <c r="L161" i="61"/>
  <c r="L162" i="61"/>
  <c r="L163" i="61"/>
  <c r="L164" i="61"/>
  <c r="L165" i="61"/>
  <c r="L166" i="61"/>
  <c r="L167" i="61"/>
  <c r="L168" i="61"/>
  <c r="L169" i="61"/>
  <c r="L170" i="61"/>
  <c r="L171" i="61"/>
  <c r="L172" i="61"/>
  <c r="L173" i="61"/>
  <c r="L174" i="61"/>
  <c r="L175" i="61"/>
  <c r="L176" i="61"/>
  <c r="L177" i="61"/>
  <c r="L178" i="61"/>
  <c r="L179" i="61"/>
  <c r="L180" i="61"/>
  <c r="L181" i="61"/>
  <c r="L182" i="61"/>
  <c r="L183" i="61"/>
  <c r="L184" i="61"/>
  <c r="L185" i="61"/>
  <c r="L186" i="61"/>
  <c r="L187" i="61"/>
  <c r="L188" i="61"/>
  <c r="L189" i="61"/>
  <c r="L190" i="61"/>
  <c r="L191" i="61"/>
  <c r="L192" i="61"/>
  <c r="L193" i="61"/>
  <c r="L194" i="61"/>
  <c r="L195" i="61"/>
  <c r="L196" i="61"/>
  <c r="L197" i="61"/>
  <c r="L198" i="61"/>
  <c r="L199" i="61"/>
  <c r="L200" i="61"/>
  <c r="L201" i="61"/>
  <c r="L202" i="61"/>
  <c r="L203" i="61"/>
  <c r="L204" i="61"/>
  <c r="L205" i="61"/>
  <c r="L206" i="61"/>
  <c r="L207" i="61"/>
  <c r="L208" i="61"/>
  <c r="L209" i="61"/>
  <c r="L210" i="61"/>
  <c r="L211" i="61"/>
  <c r="L212" i="61"/>
  <c r="L213" i="61"/>
  <c r="L214" i="61"/>
  <c r="L215" i="61"/>
  <c r="L216" i="61"/>
  <c r="L217" i="61"/>
  <c r="L218" i="61"/>
  <c r="L219" i="61"/>
  <c r="L220" i="61"/>
  <c r="L221" i="61"/>
  <c r="L222" i="61"/>
  <c r="L223" i="61"/>
  <c r="L224" i="61"/>
  <c r="L225" i="61"/>
  <c r="L226" i="61"/>
  <c r="L227" i="61"/>
  <c r="L228" i="61"/>
  <c r="L229" i="61"/>
  <c r="L230" i="61"/>
  <c r="L231" i="61"/>
  <c r="L232" i="61"/>
  <c r="L233" i="61"/>
  <c r="L234" i="61"/>
  <c r="L235" i="61"/>
  <c r="L236" i="61"/>
  <c r="L237" i="61"/>
  <c r="L238" i="61"/>
  <c r="L239" i="61"/>
  <c r="L240" i="61"/>
  <c r="L241" i="61"/>
  <c r="L242" i="61"/>
  <c r="L243" i="61"/>
  <c r="L244" i="61"/>
  <c r="L245" i="61"/>
  <c r="L246" i="61"/>
  <c r="L247" i="61"/>
  <c r="L248" i="61"/>
  <c r="L249" i="61"/>
  <c r="L250" i="61"/>
  <c r="L251" i="61"/>
  <c r="L252" i="61"/>
  <c r="L253" i="61"/>
  <c r="L254" i="61"/>
  <c r="L255" i="61"/>
  <c r="L256" i="61"/>
  <c r="L257" i="61"/>
  <c r="L258" i="61"/>
  <c r="L259" i="61"/>
  <c r="L260" i="61"/>
  <c r="L261" i="61"/>
  <c r="L262" i="61"/>
  <c r="L263" i="61"/>
  <c r="L264" i="61"/>
  <c r="L265" i="61"/>
  <c r="L266" i="61"/>
  <c r="L267" i="61"/>
  <c r="L268" i="61"/>
  <c r="L269" i="61"/>
  <c r="L270" i="61"/>
  <c r="L271" i="61"/>
  <c r="L272" i="61"/>
  <c r="L273" i="61"/>
  <c r="L274" i="61"/>
  <c r="L275" i="61"/>
  <c r="L276" i="61"/>
  <c r="L277" i="61"/>
  <c r="L278" i="61"/>
  <c r="L279" i="61"/>
  <c r="L280" i="61"/>
  <c r="L281" i="61"/>
  <c r="L282" i="61"/>
  <c r="L283" i="61"/>
  <c r="L284" i="61"/>
  <c r="L285" i="61"/>
  <c r="L286" i="61"/>
  <c r="L287" i="61"/>
  <c r="L288" i="61"/>
  <c r="L289" i="61"/>
  <c r="L290" i="61"/>
  <c r="L291" i="61"/>
  <c r="L292" i="61"/>
  <c r="L293" i="61"/>
  <c r="L294" i="61"/>
  <c r="L295" i="61"/>
  <c r="L296" i="61"/>
  <c r="L297" i="61"/>
  <c r="L298" i="61"/>
  <c r="L299" i="61"/>
  <c r="L300" i="61"/>
  <c r="L301" i="61"/>
  <c r="L302" i="61"/>
  <c r="L303" i="61"/>
  <c r="L304" i="61"/>
  <c r="L305" i="61"/>
  <c r="L306" i="61"/>
  <c r="L307" i="61"/>
  <c r="L308" i="61"/>
  <c r="L309" i="61"/>
  <c r="L310" i="61"/>
  <c r="L311" i="61"/>
  <c r="L312" i="61"/>
  <c r="L313" i="61"/>
  <c r="L314" i="61"/>
  <c r="L315" i="61"/>
  <c r="L316" i="61"/>
  <c r="L317" i="61"/>
  <c r="L318" i="61"/>
  <c r="L319" i="61"/>
  <c r="L320" i="61"/>
  <c r="L321" i="61"/>
  <c r="L322" i="61"/>
  <c r="L323" i="61"/>
  <c r="L324" i="61"/>
  <c r="L325" i="61"/>
  <c r="L326" i="61"/>
  <c r="L327" i="61"/>
  <c r="L328" i="61"/>
  <c r="L329" i="61"/>
  <c r="L330" i="61"/>
  <c r="L331" i="61"/>
  <c r="L332" i="61"/>
  <c r="L333" i="61"/>
  <c r="L334" i="61"/>
  <c r="L335" i="61"/>
  <c r="L336" i="61"/>
  <c r="L337" i="61"/>
  <c r="L338" i="61"/>
  <c r="L339" i="61"/>
  <c r="L340" i="61"/>
  <c r="L341" i="61"/>
  <c r="K12" i="61"/>
  <c r="K13" i="61"/>
  <c r="K14" i="61"/>
  <c r="K15" i="61"/>
  <c r="K16" i="61"/>
  <c r="K17" i="61"/>
  <c r="K18" i="61"/>
  <c r="K19" i="61"/>
  <c r="K20" i="61"/>
  <c r="K21" i="61"/>
  <c r="K22" i="61"/>
  <c r="K23" i="61"/>
  <c r="K24" i="61"/>
  <c r="K25" i="61"/>
  <c r="K26" i="61"/>
  <c r="K27" i="61"/>
  <c r="K28" i="61"/>
  <c r="K29" i="61"/>
  <c r="K30" i="61"/>
  <c r="K31" i="61"/>
  <c r="K32" i="61"/>
  <c r="K33" i="61"/>
  <c r="K34" i="61"/>
  <c r="K35" i="61"/>
  <c r="K36" i="61"/>
  <c r="K37" i="61"/>
  <c r="K38" i="61"/>
  <c r="K39" i="61"/>
  <c r="K40" i="61"/>
  <c r="K41" i="61"/>
  <c r="K42" i="61"/>
  <c r="K43" i="61"/>
  <c r="K44" i="61"/>
  <c r="K45" i="61"/>
  <c r="K46" i="61"/>
  <c r="K47" i="61"/>
  <c r="K48" i="61"/>
  <c r="K49" i="61"/>
  <c r="K50" i="61"/>
  <c r="K51" i="61"/>
  <c r="K52" i="61"/>
  <c r="K53" i="61"/>
  <c r="K54" i="61"/>
  <c r="K55" i="61"/>
  <c r="K56" i="61"/>
  <c r="K57" i="61"/>
  <c r="K58" i="61"/>
  <c r="K59" i="61"/>
  <c r="K60" i="61"/>
  <c r="K61" i="61"/>
  <c r="K62" i="61"/>
  <c r="K63" i="61"/>
  <c r="K64" i="61"/>
  <c r="K65" i="61"/>
  <c r="K66" i="61"/>
  <c r="K67" i="61"/>
  <c r="K68" i="61"/>
  <c r="K69" i="61"/>
  <c r="K70" i="61"/>
  <c r="K71" i="61"/>
  <c r="K72" i="61"/>
  <c r="K73" i="61"/>
  <c r="K74" i="61"/>
  <c r="K75" i="61"/>
  <c r="K76" i="61"/>
  <c r="K77" i="61"/>
  <c r="K78" i="61"/>
  <c r="K79" i="61"/>
  <c r="K80" i="61"/>
  <c r="K81" i="61"/>
  <c r="K82" i="61"/>
  <c r="K83" i="61"/>
  <c r="K84" i="61"/>
  <c r="K85" i="61"/>
  <c r="K86" i="61"/>
  <c r="K87" i="61"/>
  <c r="K88" i="61"/>
  <c r="K89" i="61"/>
  <c r="K90" i="61"/>
  <c r="K91" i="61"/>
  <c r="K92" i="61"/>
  <c r="K93" i="61"/>
  <c r="K94" i="61"/>
  <c r="K95" i="61"/>
  <c r="K96" i="61"/>
  <c r="K97" i="61"/>
  <c r="K98" i="61"/>
  <c r="K99" i="61"/>
  <c r="K100" i="61"/>
  <c r="K101" i="61"/>
  <c r="K102" i="61"/>
  <c r="K103" i="61"/>
  <c r="K104" i="61"/>
  <c r="K105" i="61"/>
  <c r="K106" i="61"/>
  <c r="K107" i="61"/>
  <c r="K108" i="61"/>
  <c r="K109" i="61"/>
  <c r="K110" i="61"/>
  <c r="K111" i="61"/>
  <c r="K112" i="61"/>
  <c r="K113" i="61"/>
  <c r="K114" i="61"/>
  <c r="K115" i="61"/>
  <c r="K116" i="61"/>
  <c r="K117" i="61"/>
  <c r="K118" i="61"/>
  <c r="K119" i="61"/>
  <c r="K120" i="61"/>
  <c r="K121" i="61"/>
  <c r="K122" i="61"/>
  <c r="K123" i="61"/>
  <c r="K124" i="61"/>
  <c r="K125" i="61"/>
  <c r="K126" i="61"/>
  <c r="K127" i="61"/>
  <c r="K128" i="61"/>
  <c r="K129" i="61"/>
  <c r="K130" i="61"/>
  <c r="K131" i="61"/>
  <c r="K132" i="61"/>
  <c r="K133" i="61"/>
  <c r="K134" i="61"/>
  <c r="K135" i="61"/>
  <c r="K136" i="61"/>
  <c r="K137" i="61"/>
  <c r="K138" i="61"/>
  <c r="K139" i="61"/>
  <c r="K140" i="61"/>
  <c r="K141" i="61"/>
  <c r="K142" i="61"/>
  <c r="K143" i="61"/>
  <c r="K144" i="61"/>
  <c r="K145" i="61"/>
  <c r="K146" i="61"/>
  <c r="K147" i="61"/>
  <c r="K148" i="61"/>
  <c r="K149" i="61"/>
  <c r="K150" i="61"/>
  <c r="K151" i="61"/>
  <c r="K152" i="61"/>
  <c r="K153" i="61"/>
  <c r="K154" i="61"/>
  <c r="K155" i="61"/>
  <c r="K156" i="61"/>
  <c r="K157" i="61"/>
  <c r="K158" i="61"/>
  <c r="K159" i="61"/>
  <c r="K160" i="61"/>
  <c r="K161" i="61"/>
  <c r="K162" i="61"/>
  <c r="K163" i="61"/>
  <c r="K164" i="61"/>
  <c r="K165" i="61"/>
  <c r="K166" i="61"/>
  <c r="K167" i="61"/>
  <c r="K168" i="61"/>
  <c r="K169" i="61"/>
  <c r="K170" i="61"/>
  <c r="K171" i="61"/>
  <c r="K172" i="61"/>
  <c r="K173" i="61"/>
  <c r="K174" i="61"/>
  <c r="K175" i="61"/>
  <c r="K176" i="61"/>
  <c r="K177" i="61"/>
  <c r="K178" i="61"/>
  <c r="K179" i="61"/>
  <c r="K180" i="61"/>
  <c r="K181" i="61"/>
  <c r="K182" i="61"/>
  <c r="K183" i="61"/>
  <c r="K184" i="61"/>
  <c r="K185" i="61"/>
  <c r="K186" i="61"/>
  <c r="K187" i="61"/>
  <c r="K188" i="61"/>
  <c r="K189" i="61"/>
  <c r="K190" i="61"/>
  <c r="K191" i="61"/>
  <c r="K192" i="61"/>
  <c r="K193" i="61"/>
  <c r="K194" i="61"/>
  <c r="K195" i="61"/>
  <c r="K196" i="61"/>
  <c r="K197" i="61"/>
  <c r="K198" i="61"/>
  <c r="K199" i="61"/>
  <c r="K200" i="61"/>
  <c r="K201" i="61"/>
  <c r="K202" i="61"/>
  <c r="K203" i="61"/>
  <c r="K204" i="61"/>
  <c r="K205" i="61"/>
  <c r="K206" i="61"/>
  <c r="K207" i="61"/>
  <c r="K208" i="61"/>
  <c r="K209" i="61"/>
  <c r="K210" i="61"/>
  <c r="K211" i="61"/>
  <c r="K212" i="61"/>
  <c r="K213" i="61"/>
  <c r="K214" i="61"/>
  <c r="K215" i="61"/>
  <c r="K216" i="61"/>
  <c r="K217" i="61"/>
  <c r="K218" i="61"/>
  <c r="K219" i="61"/>
  <c r="K220" i="61"/>
  <c r="K221" i="61"/>
  <c r="K222" i="61"/>
  <c r="K223" i="61"/>
  <c r="K224" i="61"/>
  <c r="K225" i="61"/>
  <c r="K226" i="61"/>
  <c r="K227" i="61"/>
  <c r="K228" i="61"/>
  <c r="K229" i="61"/>
  <c r="K230" i="61"/>
  <c r="K231" i="61"/>
  <c r="K232" i="61"/>
  <c r="K233" i="61"/>
  <c r="K234" i="61"/>
  <c r="K235" i="61"/>
  <c r="K236" i="61"/>
  <c r="K237" i="61"/>
  <c r="K238" i="61"/>
  <c r="K239" i="61"/>
  <c r="K240" i="61"/>
  <c r="K241" i="61"/>
  <c r="K242" i="61"/>
  <c r="K243" i="61"/>
  <c r="K244" i="61"/>
  <c r="K245" i="61"/>
  <c r="K246" i="61"/>
  <c r="K247" i="61"/>
  <c r="K248" i="61"/>
  <c r="K249" i="61"/>
  <c r="K250" i="61"/>
  <c r="K251" i="61"/>
  <c r="K252" i="61"/>
  <c r="K253" i="61"/>
  <c r="K254" i="61"/>
  <c r="K255" i="61"/>
  <c r="K256" i="61"/>
  <c r="K257" i="61"/>
  <c r="K258" i="61"/>
  <c r="K259" i="61"/>
  <c r="K260" i="61"/>
  <c r="K261" i="61"/>
  <c r="K262" i="61"/>
  <c r="K263" i="61"/>
  <c r="K264" i="61"/>
  <c r="K265" i="61"/>
  <c r="K266" i="61"/>
  <c r="K267" i="61"/>
  <c r="K268" i="61"/>
  <c r="K269" i="61"/>
  <c r="K270" i="61"/>
  <c r="K271" i="61"/>
  <c r="K272" i="61"/>
  <c r="K273" i="61"/>
  <c r="K274" i="61"/>
  <c r="K275" i="61"/>
  <c r="K276" i="61"/>
  <c r="K277" i="61"/>
  <c r="K278" i="61"/>
  <c r="K279" i="61"/>
  <c r="K280" i="61"/>
  <c r="K281" i="61"/>
  <c r="K282" i="61"/>
  <c r="K283" i="61"/>
  <c r="K284" i="61"/>
  <c r="K285" i="61"/>
  <c r="K286" i="61"/>
  <c r="K287" i="61"/>
  <c r="K288" i="61"/>
  <c r="K289" i="61"/>
  <c r="K290" i="61"/>
  <c r="K291" i="61"/>
  <c r="K292" i="61"/>
  <c r="K293" i="61"/>
  <c r="K294" i="61"/>
  <c r="K295" i="61"/>
  <c r="K296" i="61"/>
  <c r="K297" i="61"/>
  <c r="K298" i="61"/>
  <c r="K299" i="61"/>
  <c r="K300" i="61"/>
  <c r="K301" i="61"/>
  <c r="K302" i="61"/>
  <c r="K303" i="61"/>
  <c r="K304" i="61"/>
  <c r="K305" i="61"/>
  <c r="K306" i="61"/>
  <c r="K307" i="61"/>
  <c r="K308" i="61"/>
  <c r="K309" i="61"/>
  <c r="K310" i="61"/>
  <c r="K311" i="61"/>
  <c r="K312" i="61"/>
  <c r="K313" i="61"/>
  <c r="K314" i="61"/>
  <c r="K315" i="61"/>
  <c r="K316" i="61"/>
  <c r="K317" i="61"/>
  <c r="K318" i="61"/>
  <c r="K319" i="61"/>
  <c r="K320" i="61"/>
  <c r="K321" i="61"/>
  <c r="K322" i="61"/>
  <c r="K323" i="61"/>
  <c r="K324" i="61"/>
  <c r="K325" i="61"/>
  <c r="K326" i="61"/>
  <c r="K327" i="61"/>
  <c r="K328" i="61"/>
  <c r="K329" i="61"/>
  <c r="K330" i="61"/>
  <c r="K331" i="61"/>
  <c r="K332" i="61"/>
  <c r="K333" i="61"/>
  <c r="K334" i="61"/>
  <c r="K335" i="61"/>
  <c r="K336" i="61"/>
  <c r="K337" i="61"/>
  <c r="K338" i="61"/>
  <c r="K339" i="61"/>
  <c r="K340" i="61"/>
  <c r="K341" i="61"/>
  <c r="J12" i="61"/>
  <c r="J13" i="61"/>
  <c r="J14" i="61"/>
  <c r="J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30" i="61"/>
  <c r="J31" i="61"/>
  <c r="J32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49" i="61"/>
  <c r="J50" i="61"/>
  <c r="J51" i="61"/>
  <c r="J52" i="61"/>
  <c r="J53" i="61"/>
  <c r="J54" i="61"/>
  <c r="J55" i="61"/>
  <c r="J56" i="61"/>
  <c r="J57" i="61"/>
  <c r="J58" i="61"/>
  <c r="J59" i="61"/>
  <c r="J60" i="61"/>
  <c r="J61" i="61"/>
  <c r="J62" i="61"/>
  <c r="J63" i="61"/>
  <c r="J64" i="61"/>
  <c r="J65" i="61"/>
  <c r="J66" i="61"/>
  <c r="J67" i="61"/>
  <c r="J68" i="61"/>
  <c r="J69" i="61"/>
  <c r="J70" i="61"/>
  <c r="J71" i="61"/>
  <c r="J72" i="61"/>
  <c r="J73" i="61"/>
  <c r="J74" i="61"/>
  <c r="J75" i="61"/>
  <c r="J76" i="61"/>
  <c r="J77" i="61"/>
  <c r="J78" i="61"/>
  <c r="J79" i="61"/>
  <c r="J80" i="61"/>
  <c r="J81" i="61"/>
  <c r="J82" i="61"/>
  <c r="J83" i="61"/>
  <c r="J84" i="61"/>
  <c r="J85" i="61"/>
  <c r="J86" i="61"/>
  <c r="J87" i="61"/>
  <c r="J88" i="61"/>
  <c r="J89" i="61"/>
  <c r="J90" i="61"/>
  <c r="J91" i="61"/>
  <c r="J92" i="61"/>
  <c r="J93" i="61"/>
  <c r="J94" i="61"/>
  <c r="J95" i="61"/>
  <c r="J96" i="61"/>
  <c r="J97" i="61"/>
  <c r="J98" i="61"/>
  <c r="J99" i="61"/>
  <c r="J100" i="61"/>
  <c r="J101" i="61"/>
  <c r="J102" i="61"/>
  <c r="J103" i="61"/>
  <c r="J104" i="61"/>
  <c r="J105" i="61"/>
  <c r="J106" i="61"/>
  <c r="J107" i="61"/>
  <c r="J108" i="61"/>
  <c r="J109" i="61"/>
  <c r="J110" i="61"/>
  <c r="J111" i="61"/>
  <c r="J112" i="61"/>
  <c r="J113" i="61"/>
  <c r="J114" i="61"/>
  <c r="J115" i="61"/>
  <c r="J116" i="61"/>
  <c r="J117" i="61"/>
  <c r="J118" i="61"/>
  <c r="J119" i="61"/>
  <c r="J120" i="61"/>
  <c r="J121" i="61"/>
  <c r="J122" i="61"/>
  <c r="J123" i="61"/>
  <c r="J124" i="61"/>
  <c r="J125" i="61"/>
  <c r="J126" i="61"/>
  <c r="J127" i="61"/>
  <c r="J128" i="61"/>
  <c r="J129" i="61"/>
  <c r="J130" i="61"/>
  <c r="J131" i="61"/>
  <c r="J132" i="61"/>
  <c r="J133" i="61"/>
  <c r="J134" i="61"/>
  <c r="J135" i="61"/>
  <c r="J136" i="61"/>
  <c r="J137" i="61"/>
  <c r="J138" i="61"/>
  <c r="J139" i="61"/>
  <c r="J140" i="61"/>
  <c r="J141" i="61"/>
  <c r="J142" i="61"/>
  <c r="J143" i="61"/>
  <c r="J144" i="61"/>
  <c r="J145" i="61"/>
  <c r="J146" i="61"/>
  <c r="J147" i="61"/>
  <c r="J148" i="61"/>
  <c r="J149" i="61"/>
  <c r="J150" i="61"/>
  <c r="J151" i="61"/>
  <c r="J152" i="61"/>
  <c r="J153" i="61"/>
  <c r="J154" i="61"/>
  <c r="J155" i="61"/>
  <c r="J156" i="61"/>
  <c r="J157" i="61"/>
  <c r="J158" i="61"/>
  <c r="J159" i="61"/>
  <c r="J160" i="61"/>
  <c r="J161" i="61"/>
  <c r="J162" i="61"/>
  <c r="J163" i="61"/>
  <c r="J164" i="61"/>
  <c r="J165" i="61"/>
  <c r="J166" i="61"/>
  <c r="J167" i="61"/>
  <c r="J168" i="61"/>
  <c r="J169" i="61"/>
  <c r="J170" i="61"/>
  <c r="J171" i="61"/>
  <c r="J172" i="61"/>
  <c r="J173" i="61"/>
  <c r="J174" i="61"/>
  <c r="J175" i="61"/>
  <c r="J176" i="61"/>
  <c r="J177" i="61"/>
  <c r="J178" i="61"/>
  <c r="J179" i="61"/>
  <c r="J180" i="61"/>
  <c r="J181" i="61"/>
  <c r="J182" i="61"/>
  <c r="J183" i="61"/>
  <c r="J184" i="61"/>
  <c r="J185" i="61"/>
  <c r="J186" i="61"/>
  <c r="J187" i="61"/>
  <c r="J188" i="61"/>
  <c r="J189" i="61"/>
  <c r="J190" i="61"/>
  <c r="J191" i="61"/>
  <c r="J192" i="61"/>
  <c r="J193" i="61"/>
  <c r="J194" i="61"/>
  <c r="J195" i="61"/>
  <c r="J196" i="61"/>
  <c r="J197" i="61"/>
  <c r="J198" i="61"/>
  <c r="J199" i="61"/>
  <c r="J200" i="61"/>
  <c r="J201" i="61"/>
  <c r="J202" i="61"/>
  <c r="J203" i="61"/>
  <c r="J204" i="61"/>
  <c r="J205" i="61"/>
  <c r="J206" i="61"/>
  <c r="J207" i="61"/>
  <c r="J208" i="61"/>
  <c r="J209" i="61"/>
  <c r="J210" i="61"/>
  <c r="J211" i="61"/>
  <c r="J212" i="61"/>
  <c r="J213" i="61"/>
  <c r="J214" i="61"/>
  <c r="J215" i="61"/>
  <c r="J216" i="61"/>
  <c r="J217" i="61"/>
  <c r="J218" i="61"/>
  <c r="J219" i="61"/>
  <c r="J220" i="61"/>
  <c r="J221" i="61"/>
  <c r="J222" i="61"/>
  <c r="J223" i="61"/>
  <c r="J224" i="61"/>
  <c r="J225" i="61"/>
  <c r="J226" i="61"/>
  <c r="J227" i="61"/>
  <c r="J228" i="61"/>
  <c r="J229" i="61"/>
  <c r="J230" i="61"/>
  <c r="J231" i="61"/>
  <c r="J232" i="61"/>
  <c r="J233" i="61"/>
  <c r="J234" i="61"/>
  <c r="J235" i="61"/>
  <c r="J236" i="61"/>
  <c r="J237" i="61"/>
  <c r="J238" i="61"/>
  <c r="J239" i="61"/>
  <c r="J240" i="61"/>
  <c r="J241" i="61"/>
  <c r="J242" i="61"/>
  <c r="J243" i="61"/>
  <c r="J244" i="61"/>
  <c r="J245" i="61"/>
  <c r="J246" i="61"/>
  <c r="J247" i="61"/>
  <c r="J248" i="61"/>
  <c r="J249" i="61"/>
  <c r="J250" i="61"/>
  <c r="J251" i="61"/>
  <c r="J252" i="61"/>
  <c r="J253" i="61"/>
  <c r="J254" i="61"/>
  <c r="J255" i="61"/>
  <c r="J256" i="61"/>
  <c r="J257" i="61"/>
  <c r="J258" i="61"/>
  <c r="J259" i="61"/>
  <c r="J260" i="61"/>
  <c r="J261" i="61"/>
  <c r="J262" i="61"/>
  <c r="J263" i="61"/>
  <c r="J264" i="61"/>
  <c r="J265" i="61"/>
  <c r="J266" i="61"/>
  <c r="J267" i="61"/>
  <c r="J268" i="61"/>
  <c r="J269" i="61"/>
  <c r="J270" i="61"/>
  <c r="J271" i="61"/>
  <c r="J272" i="61"/>
  <c r="J273" i="61"/>
  <c r="J274" i="61"/>
  <c r="J275" i="61"/>
  <c r="J276" i="61"/>
  <c r="J277" i="61"/>
  <c r="J278" i="61"/>
  <c r="J279" i="61"/>
  <c r="J280" i="61"/>
  <c r="J281" i="61"/>
  <c r="J282" i="61"/>
  <c r="J283" i="61"/>
  <c r="J284" i="61"/>
  <c r="J285" i="61"/>
  <c r="J286" i="61"/>
  <c r="J287" i="61"/>
  <c r="J288" i="61"/>
  <c r="J289" i="61"/>
  <c r="J290" i="61"/>
  <c r="J291" i="61"/>
  <c r="J292" i="61"/>
  <c r="J293" i="61"/>
  <c r="J294" i="61"/>
  <c r="J295" i="61"/>
  <c r="J296" i="61"/>
  <c r="J297" i="61"/>
  <c r="J298" i="61"/>
  <c r="J299" i="61"/>
  <c r="J300" i="61"/>
  <c r="J301" i="61"/>
  <c r="J302" i="61"/>
  <c r="J303" i="61"/>
  <c r="J304" i="61"/>
  <c r="J305" i="61"/>
  <c r="J306" i="61"/>
  <c r="J307" i="61"/>
  <c r="J308" i="61"/>
  <c r="J309" i="61"/>
  <c r="J310" i="61"/>
  <c r="J311" i="61"/>
  <c r="J312" i="61"/>
  <c r="J313" i="61"/>
  <c r="J314" i="61"/>
  <c r="J315" i="61"/>
  <c r="J316" i="61"/>
  <c r="J317" i="61"/>
  <c r="J318" i="61"/>
  <c r="J319" i="61"/>
  <c r="J320" i="61"/>
  <c r="J321" i="61"/>
  <c r="J322" i="61"/>
  <c r="J323" i="61"/>
  <c r="J324" i="61"/>
  <c r="J325" i="61"/>
  <c r="J326" i="61"/>
  <c r="J327" i="61"/>
  <c r="J328" i="61"/>
  <c r="J329" i="61"/>
  <c r="J330" i="61"/>
  <c r="J331" i="61"/>
  <c r="J332" i="61"/>
  <c r="J333" i="61"/>
  <c r="J334" i="61"/>
  <c r="J335" i="61"/>
  <c r="J336" i="61"/>
  <c r="J337" i="61"/>
  <c r="J338" i="61"/>
  <c r="J339" i="61"/>
  <c r="J340" i="61"/>
  <c r="J341" i="61"/>
  <c r="I12" i="61"/>
  <c r="I13" i="61"/>
  <c r="I14" i="61"/>
  <c r="I15" i="61"/>
  <c r="I16" i="61"/>
  <c r="I17" i="61"/>
  <c r="I18" i="61"/>
  <c r="I19" i="61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0" i="61"/>
  <c r="I61" i="61"/>
  <c r="I62" i="61"/>
  <c r="I63" i="61"/>
  <c r="I64" i="61"/>
  <c r="I65" i="61"/>
  <c r="I66" i="61"/>
  <c r="I67" i="61"/>
  <c r="I68" i="61"/>
  <c r="I69" i="61"/>
  <c r="I70" i="61"/>
  <c r="I71" i="61"/>
  <c r="I72" i="61"/>
  <c r="I73" i="61"/>
  <c r="I74" i="61"/>
  <c r="I75" i="61"/>
  <c r="I76" i="61"/>
  <c r="I77" i="61"/>
  <c r="I78" i="61"/>
  <c r="I79" i="61"/>
  <c r="I80" i="61"/>
  <c r="I81" i="61"/>
  <c r="I82" i="61"/>
  <c r="I83" i="61"/>
  <c r="I84" i="61"/>
  <c r="I85" i="61"/>
  <c r="I86" i="61"/>
  <c r="I87" i="61"/>
  <c r="I88" i="61"/>
  <c r="I89" i="61"/>
  <c r="I90" i="61"/>
  <c r="I91" i="61"/>
  <c r="I92" i="61"/>
  <c r="I93" i="61"/>
  <c r="I94" i="61"/>
  <c r="I95" i="61"/>
  <c r="I96" i="61"/>
  <c r="I97" i="61"/>
  <c r="I98" i="61"/>
  <c r="I99" i="61"/>
  <c r="I100" i="61"/>
  <c r="I101" i="61"/>
  <c r="I102" i="61"/>
  <c r="I103" i="61"/>
  <c r="I104" i="61"/>
  <c r="I105" i="61"/>
  <c r="I106" i="61"/>
  <c r="I107" i="61"/>
  <c r="I108" i="61"/>
  <c r="I109" i="61"/>
  <c r="I110" i="61"/>
  <c r="I111" i="61"/>
  <c r="I112" i="61"/>
  <c r="I113" i="61"/>
  <c r="I114" i="61"/>
  <c r="I115" i="61"/>
  <c r="I116" i="61"/>
  <c r="I117" i="61"/>
  <c r="I118" i="61"/>
  <c r="I119" i="61"/>
  <c r="I120" i="61"/>
  <c r="I121" i="61"/>
  <c r="I122" i="61"/>
  <c r="I123" i="61"/>
  <c r="I124" i="61"/>
  <c r="I125" i="61"/>
  <c r="I126" i="61"/>
  <c r="I127" i="61"/>
  <c r="I128" i="61"/>
  <c r="I129" i="61"/>
  <c r="I130" i="61"/>
  <c r="I131" i="61"/>
  <c r="I132" i="61"/>
  <c r="I133" i="61"/>
  <c r="I134" i="61"/>
  <c r="I135" i="61"/>
  <c r="I136" i="61"/>
  <c r="I137" i="61"/>
  <c r="I138" i="61"/>
  <c r="I139" i="61"/>
  <c r="I140" i="61"/>
  <c r="I141" i="61"/>
  <c r="I142" i="61"/>
  <c r="I143" i="61"/>
  <c r="I144" i="61"/>
  <c r="I145" i="61"/>
  <c r="I146" i="61"/>
  <c r="I147" i="61"/>
  <c r="I148" i="61"/>
  <c r="I149" i="61"/>
  <c r="I150" i="61"/>
  <c r="I151" i="61"/>
  <c r="I152" i="61"/>
  <c r="I153" i="61"/>
  <c r="I154" i="61"/>
  <c r="I155" i="61"/>
  <c r="I156" i="61"/>
  <c r="I157" i="61"/>
  <c r="I158" i="61"/>
  <c r="I159" i="61"/>
  <c r="I160" i="61"/>
  <c r="I161" i="61"/>
  <c r="I162" i="61"/>
  <c r="I163" i="61"/>
  <c r="I164" i="61"/>
  <c r="I165" i="61"/>
  <c r="I166" i="61"/>
  <c r="I167" i="61"/>
  <c r="I168" i="61"/>
  <c r="I169" i="61"/>
  <c r="I170" i="61"/>
  <c r="I171" i="61"/>
  <c r="I172" i="61"/>
  <c r="I173" i="61"/>
  <c r="I174" i="61"/>
  <c r="I175" i="61"/>
  <c r="I176" i="61"/>
  <c r="I177" i="61"/>
  <c r="I178" i="61"/>
  <c r="I179" i="61"/>
  <c r="I180" i="61"/>
  <c r="I181" i="61"/>
  <c r="I182" i="61"/>
  <c r="I183" i="61"/>
  <c r="I184" i="61"/>
  <c r="I185" i="61"/>
  <c r="I186" i="61"/>
  <c r="I187" i="61"/>
  <c r="I188" i="61"/>
  <c r="I189" i="61"/>
  <c r="I190" i="61"/>
  <c r="I191" i="61"/>
  <c r="I192" i="61"/>
  <c r="I193" i="61"/>
  <c r="I194" i="61"/>
  <c r="I195" i="61"/>
  <c r="I196" i="61"/>
  <c r="I197" i="61"/>
  <c r="I198" i="61"/>
  <c r="I199" i="61"/>
  <c r="I200" i="61"/>
  <c r="I201" i="61"/>
  <c r="I202" i="61"/>
  <c r="I203" i="61"/>
  <c r="I204" i="61"/>
  <c r="I205" i="61"/>
  <c r="I206" i="61"/>
  <c r="I207" i="61"/>
  <c r="I208" i="61"/>
  <c r="I209" i="61"/>
  <c r="I210" i="61"/>
  <c r="I211" i="61"/>
  <c r="I212" i="61"/>
  <c r="I213" i="61"/>
  <c r="I214" i="61"/>
  <c r="I215" i="61"/>
  <c r="I216" i="61"/>
  <c r="I217" i="61"/>
  <c r="I218" i="61"/>
  <c r="I219" i="61"/>
  <c r="I220" i="61"/>
  <c r="I221" i="61"/>
  <c r="I222" i="61"/>
  <c r="I223" i="61"/>
  <c r="I224" i="61"/>
  <c r="I225" i="61"/>
  <c r="I226" i="61"/>
  <c r="I227" i="61"/>
  <c r="I228" i="61"/>
  <c r="I229" i="61"/>
  <c r="I230" i="61"/>
  <c r="I231" i="61"/>
  <c r="I232" i="61"/>
  <c r="I233" i="61"/>
  <c r="I234" i="61"/>
  <c r="I235" i="61"/>
  <c r="I236" i="61"/>
  <c r="I237" i="61"/>
  <c r="I238" i="61"/>
  <c r="I239" i="61"/>
  <c r="I240" i="61"/>
  <c r="I241" i="61"/>
  <c r="I242" i="61"/>
  <c r="I243" i="61"/>
  <c r="I244" i="61"/>
  <c r="I245" i="61"/>
  <c r="I246" i="61"/>
  <c r="I247" i="61"/>
  <c r="I248" i="61"/>
  <c r="I249" i="61"/>
  <c r="I250" i="61"/>
  <c r="I251" i="61"/>
  <c r="I252" i="61"/>
  <c r="I253" i="61"/>
  <c r="I254" i="61"/>
  <c r="I255" i="61"/>
  <c r="I256" i="61"/>
  <c r="I257" i="61"/>
  <c r="I258" i="61"/>
  <c r="I259" i="61"/>
  <c r="I260" i="61"/>
  <c r="I261" i="61"/>
  <c r="I262" i="61"/>
  <c r="I263" i="61"/>
  <c r="I264" i="61"/>
  <c r="I265" i="61"/>
  <c r="I266" i="61"/>
  <c r="I267" i="61"/>
  <c r="I268" i="61"/>
  <c r="I269" i="61"/>
  <c r="I270" i="61"/>
  <c r="I271" i="61"/>
  <c r="I272" i="61"/>
  <c r="I273" i="61"/>
  <c r="I274" i="61"/>
  <c r="I275" i="61"/>
  <c r="I276" i="61"/>
  <c r="I277" i="61"/>
  <c r="I278" i="61"/>
  <c r="I279" i="61"/>
  <c r="I280" i="61"/>
  <c r="I281" i="61"/>
  <c r="I282" i="61"/>
  <c r="I283" i="61"/>
  <c r="I284" i="61"/>
  <c r="I285" i="61"/>
  <c r="I286" i="61"/>
  <c r="I287" i="61"/>
  <c r="I288" i="61"/>
  <c r="I289" i="61"/>
  <c r="I290" i="61"/>
  <c r="I291" i="61"/>
  <c r="I292" i="61"/>
  <c r="I293" i="61"/>
  <c r="I294" i="61"/>
  <c r="I295" i="61"/>
  <c r="I296" i="61"/>
  <c r="I297" i="61"/>
  <c r="I298" i="61"/>
  <c r="I299" i="61"/>
  <c r="I300" i="61"/>
  <c r="I301" i="61"/>
  <c r="I302" i="61"/>
  <c r="I303" i="61"/>
  <c r="I304" i="61"/>
  <c r="I305" i="61"/>
  <c r="I306" i="61"/>
  <c r="I307" i="61"/>
  <c r="I308" i="61"/>
  <c r="I309" i="61"/>
  <c r="I310" i="61"/>
  <c r="I311" i="61"/>
  <c r="I312" i="61"/>
  <c r="I313" i="61"/>
  <c r="I314" i="61"/>
  <c r="I315" i="61"/>
  <c r="I316" i="61"/>
  <c r="I317" i="61"/>
  <c r="I318" i="61"/>
  <c r="I319" i="61"/>
  <c r="I320" i="61"/>
  <c r="I321" i="61"/>
  <c r="I322" i="61"/>
  <c r="I323" i="61"/>
  <c r="I324" i="61"/>
  <c r="I325" i="61"/>
  <c r="I326" i="61"/>
  <c r="I327" i="61"/>
  <c r="I328" i="61"/>
  <c r="I329" i="61"/>
  <c r="I330" i="61"/>
  <c r="I331" i="61"/>
  <c r="I332" i="61"/>
  <c r="I333" i="61"/>
  <c r="I334" i="61"/>
  <c r="I335" i="61"/>
  <c r="I336" i="61"/>
  <c r="I337" i="61"/>
  <c r="I338" i="61"/>
  <c r="I339" i="61"/>
  <c r="I340" i="61"/>
  <c r="I341" i="61"/>
  <c r="H12" i="61"/>
  <c r="H13" i="61"/>
  <c r="H14" i="61"/>
  <c r="H15" i="61"/>
  <c r="H16" i="61"/>
  <c r="H17" i="61"/>
  <c r="H18" i="61"/>
  <c r="H19" i="61"/>
  <c r="H20" i="61"/>
  <c r="H21" i="61"/>
  <c r="H22" i="61"/>
  <c r="H23" i="61"/>
  <c r="H24" i="61"/>
  <c r="H25" i="61"/>
  <c r="H26" i="61"/>
  <c r="H27" i="61"/>
  <c r="H28" i="61"/>
  <c r="H29" i="61"/>
  <c r="H30" i="61"/>
  <c r="H31" i="61"/>
  <c r="H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H125" i="61"/>
  <c r="H126" i="61"/>
  <c r="H127" i="61"/>
  <c r="H128" i="61"/>
  <c r="H129" i="61"/>
  <c r="H130" i="61"/>
  <c r="H131" i="61"/>
  <c r="H132" i="61"/>
  <c r="H133" i="61"/>
  <c r="H134" i="61"/>
  <c r="H135" i="61"/>
  <c r="H136" i="61"/>
  <c r="H137" i="61"/>
  <c r="H138" i="61"/>
  <c r="H139" i="61"/>
  <c r="H140" i="61"/>
  <c r="H141" i="61"/>
  <c r="H142" i="61"/>
  <c r="H143" i="61"/>
  <c r="H144" i="61"/>
  <c r="H145" i="61"/>
  <c r="H146" i="61"/>
  <c r="H147" i="61"/>
  <c r="H148" i="61"/>
  <c r="H149" i="61"/>
  <c r="H150" i="61"/>
  <c r="H151" i="61"/>
  <c r="H152" i="61"/>
  <c r="H153" i="61"/>
  <c r="H154" i="61"/>
  <c r="H155" i="61"/>
  <c r="H156" i="61"/>
  <c r="H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H250" i="61"/>
  <c r="H251" i="61"/>
  <c r="H252" i="61"/>
  <c r="H253" i="61"/>
  <c r="H254" i="61"/>
  <c r="H255" i="61"/>
  <c r="H256" i="61"/>
  <c r="H257" i="61"/>
  <c r="H258" i="61"/>
  <c r="H259" i="61"/>
  <c r="H260" i="61"/>
  <c r="H261" i="61"/>
  <c r="H262" i="61"/>
  <c r="H263" i="61"/>
  <c r="H264" i="61"/>
  <c r="H265" i="61"/>
  <c r="H266" i="61"/>
  <c r="H267" i="61"/>
  <c r="H268" i="61"/>
  <c r="H269" i="61"/>
  <c r="H270" i="61"/>
  <c r="H271" i="61"/>
  <c r="H272" i="61"/>
  <c r="H273" i="61"/>
  <c r="H274" i="61"/>
  <c r="H275" i="61"/>
  <c r="H276" i="61"/>
  <c r="H277" i="61"/>
  <c r="H278" i="61"/>
  <c r="H279" i="61"/>
  <c r="H280" i="61"/>
  <c r="H281" i="61"/>
  <c r="H282" i="61"/>
  <c r="H283" i="61"/>
  <c r="H284" i="61"/>
  <c r="H285" i="61"/>
  <c r="H286" i="61"/>
  <c r="H287" i="61"/>
  <c r="H288" i="61"/>
  <c r="H289" i="61"/>
  <c r="H290" i="61"/>
  <c r="H291" i="61"/>
  <c r="H292" i="61"/>
  <c r="H293" i="61"/>
  <c r="H294" i="61"/>
  <c r="H295" i="61"/>
  <c r="H296" i="61"/>
  <c r="H297" i="61"/>
  <c r="H298" i="61"/>
  <c r="H299" i="61"/>
  <c r="H300" i="61"/>
  <c r="H301" i="61"/>
  <c r="H302" i="61"/>
  <c r="H303" i="61"/>
  <c r="H304" i="61"/>
  <c r="H305" i="61"/>
  <c r="H306" i="61"/>
  <c r="H307" i="61"/>
  <c r="H308" i="61"/>
  <c r="H309" i="61"/>
  <c r="H310" i="61"/>
  <c r="H311" i="61"/>
  <c r="H312" i="61"/>
  <c r="H313" i="61"/>
  <c r="H314" i="61"/>
  <c r="H315" i="61"/>
  <c r="H316" i="61"/>
  <c r="H317" i="61"/>
  <c r="H318" i="61"/>
  <c r="H319" i="61"/>
  <c r="H320" i="61"/>
  <c r="H321" i="61"/>
  <c r="H322" i="61"/>
  <c r="H323" i="61"/>
  <c r="H324" i="61"/>
  <c r="H325" i="61"/>
  <c r="H326" i="61"/>
  <c r="H327" i="61"/>
  <c r="H328" i="61"/>
  <c r="H329" i="61"/>
  <c r="H330" i="61"/>
  <c r="H331" i="61"/>
  <c r="H332" i="61"/>
  <c r="H333" i="61"/>
  <c r="H334" i="61"/>
  <c r="H335" i="61"/>
  <c r="H336" i="61"/>
  <c r="H337" i="61"/>
  <c r="H338" i="61"/>
  <c r="H339" i="61"/>
  <c r="H340" i="61"/>
  <c r="H34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6" i="61"/>
  <c r="G77" i="61"/>
  <c r="G78" i="61"/>
  <c r="G79" i="61"/>
  <c r="G80" i="61"/>
  <c r="G81" i="61"/>
  <c r="G82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117" i="61"/>
  <c r="G118" i="61"/>
  <c r="G119" i="61"/>
  <c r="G120" i="61"/>
  <c r="G121" i="61"/>
  <c r="G122" i="61"/>
  <c r="G123" i="61"/>
  <c r="G124" i="61"/>
  <c r="G125" i="61"/>
  <c r="G126" i="61"/>
  <c r="G127" i="61"/>
  <c r="G128" i="61"/>
  <c r="G129" i="61"/>
  <c r="G130" i="61"/>
  <c r="G131" i="61"/>
  <c r="G132" i="61"/>
  <c r="G133" i="61"/>
  <c r="G134" i="61"/>
  <c r="G135" i="61"/>
  <c r="G136" i="61"/>
  <c r="G137" i="61"/>
  <c r="G138" i="61"/>
  <c r="G139" i="61"/>
  <c r="G140" i="61"/>
  <c r="G141" i="61"/>
  <c r="G142" i="61"/>
  <c r="G143" i="61"/>
  <c r="G144" i="61"/>
  <c r="G145" i="61"/>
  <c r="G146" i="61"/>
  <c r="G147" i="61"/>
  <c r="G148" i="61"/>
  <c r="G149" i="61"/>
  <c r="G150" i="61"/>
  <c r="G151" i="61"/>
  <c r="G152" i="61"/>
  <c r="G153" i="61"/>
  <c r="G154" i="61"/>
  <c r="G155" i="61"/>
  <c r="G156" i="61"/>
  <c r="G157" i="61"/>
  <c r="G158" i="61"/>
  <c r="G159" i="61"/>
  <c r="G160" i="61"/>
  <c r="G161" i="61"/>
  <c r="G162" i="61"/>
  <c r="G163" i="61"/>
  <c r="G164" i="61"/>
  <c r="G165" i="61"/>
  <c r="G166" i="61"/>
  <c r="G167" i="61"/>
  <c r="G168" i="61"/>
  <c r="G169" i="61"/>
  <c r="G170" i="61"/>
  <c r="G171" i="61"/>
  <c r="G172" i="61"/>
  <c r="G173" i="61"/>
  <c r="G174" i="61"/>
  <c r="G175" i="61"/>
  <c r="G176" i="61"/>
  <c r="G177" i="61"/>
  <c r="G178" i="61"/>
  <c r="G179" i="61"/>
  <c r="G180" i="61"/>
  <c r="G181" i="61"/>
  <c r="G182" i="61"/>
  <c r="G183" i="61"/>
  <c r="G184" i="61"/>
  <c r="G185" i="61"/>
  <c r="G186" i="61"/>
  <c r="G187" i="61"/>
  <c r="G188" i="61"/>
  <c r="G189" i="61"/>
  <c r="G190" i="61"/>
  <c r="G191" i="61"/>
  <c r="G192" i="61"/>
  <c r="G193" i="61"/>
  <c r="G194" i="61"/>
  <c r="G195" i="61"/>
  <c r="G196" i="61"/>
  <c r="G197" i="61"/>
  <c r="G198" i="61"/>
  <c r="G199" i="61"/>
  <c r="G200" i="61"/>
  <c r="G201" i="61"/>
  <c r="G202" i="61"/>
  <c r="G203" i="61"/>
  <c r="G204" i="61"/>
  <c r="G205" i="61"/>
  <c r="G206" i="61"/>
  <c r="G207" i="61"/>
  <c r="G208" i="61"/>
  <c r="G209" i="61"/>
  <c r="G210" i="61"/>
  <c r="G211" i="61"/>
  <c r="G212" i="61"/>
  <c r="G213" i="61"/>
  <c r="G214" i="61"/>
  <c r="G215" i="61"/>
  <c r="G216" i="61"/>
  <c r="G217" i="61"/>
  <c r="G218" i="61"/>
  <c r="G219" i="61"/>
  <c r="G220" i="61"/>
  <c r="G221" i="61"/>
  <c r="G222" i="61"/>
  <c r="G223" i="61"/>
  <c r="G224" i="61"/>
  <c r="G225" i="61"/>
  <c r="G226" i="61"/>
  <c r="G227" i="61"/>
  <c r="G228" i="61"/>
  <c r="G229" i="61"/>
  <c r="G230" i="61"/>
  <c r="G231" i="61"/>
  <c r="G232" i="61"/>
  <c r="G233" i="61"/>
  <c r="G234" i="61"/>
  <c r="G235" i="61"/>
  <c r="G236" i="61"/>
  <c r="G237" i="61"/>
  <c r="G238" i="61"/>
  <c r="G239" i="61"/>
  <c r="G240" i="61"/>
  <c r="G241" i="61"/>
  <c r="G242" i="61"/>
  <c r="G243" i="61"/>
  <c r="G244" i="61"/>
  <c r="G245" i="61"/>
  <c r="G246" i="61"/>
  <c r="G247" i="61"/>
  <c r="G248" i="61"/>
  <c r="G249" i="61"/>
  <c r="G250" i="61"/>
  <c r="G251" i="61"/>
  <c r="G252" i="61"/>
  <c r="G253" i="61"/>
  <c r="G254" i="61"/>
  <c r="G255" i="61"/>
  <c r="G256" i="61"/>
  <c r="G257" i="61"/>
  <c r="G258" i="61"/>
  <c r="G259" i="61"/>
  <c r="G260" i="61"/>
  <c r="G261" i="61"/>
  <c r="G262" i="61"/>
  <c r="G263" i="61"/>
  <c r="G264" i="61"/>
  <c r="G265" i="61"/>
  <c r="G266" i="61"/>
  <c r="G267" i="61"/>
  <c r="G268" i="61"/>
  <c r="G269" i="61"/>
  <c r="G270" i="61"/>
  <c r="G271" i="61"/>
  <c r="G272" i="61"/>
  <c r="G273" i="61"/>
  <c r="G274" i="61"/>
  <c r="G275" i="61"/>
  <c r="G276" i="61"/>
  <c r="G277" i="61"/>
  <c r="G278" i="61"/>
  <c r="G279" i="61"/>
  <c r="G280" i="61"/>
  <c r="G281" i="61"/>
  <c r="G282" i="61"/>
  <c r="G283" i="61"/>
  <c r="G284" i="61"/>
  <c r="G285" i="61"/>
  <c r="G286" i="61"/>
  <c r="G287" i="61"/>
  <c r="G288" i="61"/>
  <c r="G289" i="61"/>
  <c r="G290" i="61"/>
  <c r="G291" i="61"/>
  <c r="G292" i="61"/>
  <c r="G293" i="61"/>
  <c r="G294" i="61"/>
  <c r="G295" i="61"/>
  <c r="G296" i="61"/>
  <c r="G297" i="61"/>
  <c r="G298" i="61"/>
  <c r="G299" i="61"/>
  <c r="G300" i="61"/>
  <c r="G301" i="61"/>
  <c r="G302" i="61"/>
  <c r="G303" i="61"/>
  <c r="G304" i="61"/>
  <c r="G305" i="61"/>
  <c r="G306" i="61"/>
  <c r="G307" i="61"/>
  <c r="G308" i="61"/>
  <c r="G309" i="61"/>
  <c r="G310" i="61"/>
  <c r="G311" i="61"/>
  <c r="G312" i="61"/>
  <c r="G313" i="61"/>
  <c r="G314" i="61"/>
  <c r="G315" i="61"/>
  <c r="G316" i="61"/>
  <c r="G317" i="61"/>
  <c r="G318" i="61"/>
  <c r="G319" i="61"/>
  <c r="G320" i="61"/>
  <c r="G321" i="61"/>
  <c r="G322" i="61"/>
  <c r="G323" i="61"/>
  <c r="G324" i="61"/>
  <c r="G325" i="61"/>
  <c r="G326" i="61"/>
  <c r="G327" i="61"/>
  <c r="G328" i="61"/>
  <c r="G329" i="61"/>
  <c r="G330" i="61"/>
  <c r="G331" i="61"/>
  <c r="G332" i="61"/>
  <c r="G333" i="61"/>
  <c r="G334" i="61"/>
  <c r="G335" i="61"/>
  <c r="G336" i="61"/>
  <c r="G337" i="61"/>
  <c r="G338" i="61"/>
  <c r="G339" i="61"/>
  <c r="G340" i="61"/>
  <c r="G34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F41" i="61"/>
  <c r="F42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F61" i="61"/>
  <c r="F62" i="61"/>
  <c r="F63" i="61"/>
  <c r="F64" i="61"/>
  <c r="F65" i="6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109" i="61"/>
  <c r="F110" i="61"/>
  <c r="F111" i="61"/>
  <c r="F112" i="61"/>
  <c r="F113" i="61"/>
  <c r="F114" i="61"/>
  <c r="F115" i="61"/>
  <c r="F116" i="61"/>
  <c r="F117" i="61"/>
  <c r="F118" i="61"/>
  <c r="F119" i="61"/>
  <c r="F120" i="61"/>
  <c r="F121" i="61"/>
  <c r="F122" i="61"/>
  <c r="M122" i="61" s="1"/>
  <c r="F123" i="61"/>
  <c r="M123" i="61" s="1"/>
  <c r="F124" i="61"/>
  <c r="F125" i="61"/>
  <c r="F126" i="61"/>
  <c r="F127" i="61"/>
  <c r="F128" i="61"/>
  <c r="F129" i="61"/>
  <c r="F130" i="61"/>
  <c r="F131" i="61"/>
  <c r="F132" i="61"/>
  <c r="F133" i="61"/>
  <c r="M133" i="61" s="1"/>
  <c r="F134" i="61"/>
  <c r="F135" i="61"/>
  <c r="F136" i="61"/>
  <c r="F137" i="61"/>
  <c r="F138" i="61"/>
  <c r="M138" i="61" s="1"/>
  <c r="F139" i="61"/>
  <c r="M139" i="61" s="1"/>
  <c r="F140" i="61"/>
  <c r="F141" i="61"/>
  <c r="F142" i="61"/>
  <c r="F143" i="61"/>
  <c r="F144" i="61"/>
  <c r="F145" i="61"/>
  <c r="F146" i="61"/>
  <c r="F147" i="61"/>
  <c r="F148" i="61"/>
  <c r="M148" i="61" s="1"/>
  <c r="F149" i="61"/>
  <c r="M149" i="61" s="1"/>
  <c r="F150" i="61"/>
  <c r="F151" i="61"/>
  <c r="F152" i="61"/>
  <c r="F153" i="61"/>
  <c r="F154" i="61"/>
  <c r="M154" i="61" s="1"/>
  <c r="F155" i="61"/>
  <c r="M155" i="61" s="1"/>
  <c r="F156" i="61"/>
  <c r="F157" i="61"/>
  <c r="F158" i="61"/>
  <c r="F159" i="61"/>
  <c r="F160" i="61"/>
  <c r="F161" i="61"/>
  <c r="F162" i="61"/>
  <c r="F163" i="61"/>
  <c r="F164" i="61"/>
  <c r="M164" i="61" s="1"/>
  <c r="F165" i="61"/>
  <c r="F166" i="61"/>
  <c r="F167" i="61"/>
  <c r="F168" i="61"/>
  <c r="F169" i="61"/>
  <c r="F170" i="61"/>
  <c r="M170" i="61" s="1"/>
  <c r="F171" i="61"/>
  <c r="M171" i="61" s="1"/>
  <c r="F172" i="61"/>
  <c r="F173" i="61"/>
  <c r="F174" i="61"/>
  <c r="F175" i="61"/>
  <c r="F176" i="61"/>
  <c r="F177" i="61"/>
  <c r="F178" i="61"/>
  <c r="F179" i="61"/>
  <c r="F180" i="61"/>
  <c r="M180" i="61" s="1"/>
  <c r="F181" i="61"/>
  <c r="M181" i="61" s="1"/>
  <c r="F182" i="61"/>
  <c r="F183" i="61"/>
  <c r="F184" i="61"/>
  <c r="F185" i="61"/>
  <c r="F186" i="61"/>
  <c r="M186" i="61" s="1"/>
  <c r="F187" i="61"/>
  <c r="M187" i="61" s="1"/>
  <c r="F188" i="61"/>
  <c r="F189" i="61"/>
  <c r="F190" i="61"/>
  <c r="F191" i="61"/>
  <c r="F192" i="61"/>
  <c r="F193" i="61"/>
  <c r="F194" i="61"/>
  <c r="F195" i="61"/>
  <c r="F196" i="61"/>
  <c r="M196" i="61" s="1"/>
  <c r="F197" i="61"/>
  <c r="M197" i="61" s="1"/>
  <c r="F198" i="61"/>
  <c r="F199" i="61"/>
  <c r="F200" i="61"/>
  <c r="F201" i="61"/>
  <c r="F202" i="61"/>
  <c r="M202" i="61" s="1"/>
  <c r="F203" i="61"/>
  <c r="M203" i="61" s="1"/>
  <c r="F204" i="61"/>
  <c r="F205" i="61"/>
  <c r="F206" i="61"/>
  <c r="F207" i="61"/>
  <c r="F208" i="61"/>
  <c r="F209" i="61"/>
  <c r="F210" i="61"/>
  <c r="F211" i="61"/>
  <c r="F212" i="61"/>
  <c r="M212" i="61" s="1"/>
  <c r="F213" i="61"/>
  <c r="M213" i="61" s="1"/>
  <c r="F214" i="61"/>
  <c r="F215" i="61"/>
  <c r="F216" i="61"/>
  <c r="F217" i="61"/>
  <c r="M217" i="61" s="1"/>
  <c r="F218" i="61"/>
  <c r="M218" i="61" s="1"/>
  <c r="F219" i="61"/>
  <c r="M219" i="61" s="1"/>
  <c r="F220" i="61"/>
  <c r="F221" i="61"/>
  <c r="F222" i="61"/>
  <c r="F223" i="61"/>
  <c r="F224" i="61"/>
  <c r="F225" i="61"/>
  <c r="F226" i="61"/>
  <c r="F227" i="61"/>
  <c r="F228" i="61"/>
  <c r="M228" i="61" s="1"/>
  <c r="F229" i="61"/>
  <c r="M229" i="61" s="1"/>
  <c r="F230" i="61"/>
  <c r="F231" i="61"/>
  <c r="F232" i="61"/>
  <c r="F233" i="61"/>
  <c r="M233" i="61" s="1"/>
  <c r="F234" i="61"/>
  <c r="M234" i="61" s="1"/>
  <c r="F235" i="61"/>
  <c r="M235" i="61" s="1"/>
  <c r="F236" i="61"/>
  <c r="F237" i="61"/>
  <c r="F238" i="61"/>
  <c r="F239" i="61"/>
  <c r="F240" i="61"/>
  <c r="F241" i="61"/>
  <c r="F242" i="61"/>
  <c r="F243" i="61"/>
  <c r="F244" i="61"/>
  <c r="F245" i="61"/>
  <c r="M245" i="61" s="1"/>
  <c r="F246" i="61"/>
  <c r="F247" i="61"/>
  <c r="F248" i="61"/>
  <c r="F249" i="61"/>
  <c r="M249" i="61" s="1"/>
  <c r="F250" i="61"/>
  <c r="M250" i="61" s="1"/>
  <c r="F251" i="61"/>
  <c r="M251" i="61" s="1"/>
  <c r="F252" i="61"/>
  <c r="F253" i="61"/>
  <c r="F254" i="61"/>
  <c r="F255" i="61"/>
  <c r="F256" i="61"/>
  <c r="F257" i="61"/>
  <c r="F258" i="61"/>
  <c r="F259" i="61"/>
  <c r="F260" i="61"/>
  <c r="M260" i="61" s="1"/>
  <c r="F261" i="61"/>
  <c r="M261" i="61" s="1"/>
  <c r="F262" i="61"/>
  <c r="F263" i="61"/>
  <c r="F264" i="61"/>
  <c r="F265" i="61"/>
  <c r="M265" i="61" s="1"/>
  <c r="F266" i="61"/>
  <c r="M266" i="61" s="1"/>
  <c r="F267" i="61"/>
  <c r="M267" i="61" s="1"/>
  <c r="F268" i="61"/>
  <c r="F269" i="61"/>
  <c r="F270" i="61"/>
  <c r="F271" i="61"/>
  <c r="F272" i="61"/>
  <c r="F273" i="61"/>
  <c r="F274" i="61"/>
  <c r="F275" i="61"/>
  <c r="F276" i="61"/>
  <c r="M276" i="61" s="1"/>
  <c r="F277" i="61"/>
  <c r="M277" i="61" s="1"/>
  <c r="F278" i="61"/>
  <c r="F279" i="61"/>
  <c r="F280" i="61"/>
  <c r="M280" i="61" s="1"/>
  <c r="F281" i="61"/>
  <c r="M281" i="61" s="1"/>
  <c r="F282" i="61"/>
  <c r="M282" i="61" s="1"/>
  <c r="F283" i="61"/>
  <c r="M283" i="61" s="1"/>
  <c r="F284" i="61"/>
  <c r="F285" i="61"/>
  <c r="F286" i="61"/>
  <c r="F287" i="61"/>
  <c r="F288" i="61"/>
  <c r="F289" i="61"/>
  <c r="F290" i="61"/>
  <c r="F291" i="61"/>
  <c r="F292" i="61"/>
  <c r="M292" i="61" s="1"/>
  <c r="F293" i="61"/>
  <c r="M293" i="61" s="1"/>
  <c r="F294" i="61"/>
  <c r="F295" i="61"/>
  <c r="F296" i="61"/>
  <c r="M296" i="61" s="1"/>
  <c r="F297" i="61"/>
  <c r="M297" i="61" s="1"/>
  <c r="F298" i="61"/>
  <c r="M298" i="61" s="1"/>
  <c r="F299" i="61"/>
  <c r="F300" i="61"/>
  <c r="F301" i="61"/>
  <c r="F302" i="61"/>
  <c r="F303" i="61"/>
  <c r="F304" i="61"/>
  <c r="F305" i="61"/>
  <c r="F306" i="61"/>
  <c r="F307" i="61"/>
  <c r="F308" i="61"/>
  <c r="M308" i="61" s="1"/>
  <c r="F309" i="61"/>
  <c r="M309" i="61" s="1"/>
  <c r="F310" i="61"/>
  <c r="M310" i="61" s="1"/>
  <c r="F311" i="61"/>
  <c r="F312" i="61"/>
  <c r="M312" i="61" s="1"/>
  <c r="F313" i="61"/>
  <c r="M313" i="61" s="1"/>
  <c r="F314" i="61"/>
  <c r="M314" i="61" s="1"/>
  <c r="F315" i="61"/>
  <c r="F316" i="61"/>
  <c r="F317" i="61"/>
  <c r="F318" i="61"/>
  <c r="F319" i="61"/>
  <c r="F320" i="61"/>
  <c r="F321" i="61"/>
  <c r="F322" i="61"/>
  <c r="F323" i="61"/>
  <c r="F324" i="61"/>
  <c r="F325" i="61"/>
  <c r="M325" i="61" s="1"/>
  <c r="F326" i="61"/>
  <c r="M326" i="61" s="1"/>
  <c r="F327" i="61"/>
  <c r="F328" i="61"/>
  <c r="M328" i="61" s="1"/>
  <c r="F329" i="61"/>
  <c r="M329" i="61" s="1"/>
  <c r="F330" i="61"/>
  <c r="M330" i="61" s="1"/>
  <c r="F331" i="61"/>
  <c r="F332" i="61"/>
  <c r="F333" i="61"/>
  <c r="F334" i="61"/>
  <c r="F335" i="61"/>
  <c r="F336" i="61"/>
  <c r="F337" i="61"/>
  <c r="F338" i="61"/>
  <c r="F339" i="61"/>
  <c r="F340" i="61"/>
  <c r="M340" i="61" s="1"/>
  <c r="F341" i="61"/>
  <c r="M341" i="61" s="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C103" i="61"/>
  <c r="C104" i="61"/>
  <c r="C105" i="61"/>
  <c r="C106" i="61"/>
  <c r="C107" i="61"/>
  <c r="C108" i="61"/>
  <c r="C109" i="61"/>
  <c r="C110" i="61"/>
  <c r="C111" i="61"/>
  <c r="C112" i="61"/>
  <c r="C113" i="61"/>
  <c r="C114" i="61"/>
  <c r="C115" i="61"/>
  <c r="C116" i="61"/>
  <c r="C117" i="61"/>
  <c r="C118" i="61"/>
  <c r="C119" i="61"/>
  <c r="C120" i="61"/>
  <c r="C121" i="61"/>
  <c r="C122" i="61"/>
  <c r="C123" i="61"/>
  <c r="C124" i="61"/>
  <c r="C125" i="61"/>
  <c r="C126" i="61"/>
  <c r="C127" i="61"/>
  <c r="C128" i="61"/>
  <c r="C129" i="61"/>
  <c r="C130" i="61"/>
  <c r="C131" i="61"/>
  <c r="C132" i="61"/>
  <c r="C133" i="61"/>
  <c r="C134" i="61"/>
  <c r="C135" i="61"/>
  <c r="C136" i="61"/>
  <c r="C137" i="61"/>
  <c r="C138" i="61"/>
  <c r="C139" i="61"/>
  <c r="C140" i="61"/>
  <c r="C141" i="61"/>
  <c r="C142" i="61"/>
  <c r="C143" i="61"/>
  <c r="C144" i="61"/>
  <c r="C145" i="61"/>
  <c r="C146" i="61"/>
  <c r="C147" i="61"/>
  <c r="C148" i="61"/>
  <c r="C149" i="61"/>
  <c r="C150" i="61"/>
  <c r="C151" i="61"/>
  <c r="C152" i="61"/>
  <c r="C153" i="61"/>
  <c r="C154" i="61"/>
  <c r="C155" i="61"/>
  <c r="C156" i="61"/>
  <c r="C157" i="61"/>
  <c r="C158" i="61"/>
  <c r="C159" i="61"/>
  <c r="C160" i="61"/>
  <c r="C161" i="61"/>
  <c r="C162" i="61"/>
  <c r="C163" i="61"/>
  <c r="C164" i="61"/>
  <c r="C165" i="61"/>
  <c r="C166" i="61"/>
  <c r="C167" i="61"/>
  <c r="C168" i="61"/>
  <c r="C169" i="61"/>
  <c r="C170" i="61"/>
  <c r="C171" i="61"/>
  <c r="C172" i="61"/>
  <c r="C173" i="61"/>
  <c r="C174" i="61"/>
  <c r="C175" i="61"/>
  <c r="C176" i="61"/>
  <c r="C177" i="61"/>
  <c r="C178" i="61"/>
  <c r="C179" i="61"/>
  <c r="C180" i="61"/>
  <c r="C181" i="61"/>
  <c r="C182" i="61"/>
  <c r="C183" i="61"/>
  <c r="C184" i="61"/>
  <c r="C185" i="61"/>
  <c r="C186" i="61"/>
  <c r="C187" i="61"/>
  <c r="C188" i="61"/>
  <c r="C189" i="61"/>
  <c r="C190" i="61"/>
  <c r="C191" i="61"/>
  <c r="C192" i="61"/>
  <c r="C193" i="61"/>
  <c r="C194" i="61"/>
  <c r="C195" i="61"/>
  <c r="C196" i="61"/>
  <c r="C197" i="61"/>
  <c r="C198" i="61"/>
  <c r="C199" i="61"/>
  <c r="C200" i="61"/>
  <c r="C201" i="61"/>
  <c r="C202" i="61"/>
  <c r="C203" i="61"/>
  <c r="C204" i="61"/>
  <c r="C205" i="61"/>
  <c r="C206" i="61"/>
  <c r="C207" i="61"/>
  <c r="C208" i="61"/>
  <c r="C209" i="61"/>
  <c r="C210" i="61"/>
  <c r="C211" i="61"/>
  <c r="C212" i="61"/>
  <c r="C213" i="61"/>
  <c r="C214" i="61"/>
  <c r="C215" i="61"/>
  <c r="C216" i="61"/>
  <c r="C217" i="61"/>
  <c r="C218" i="61"/>
  <c r="C219" i="61"/>
  <c r="C220" i="61"/>
  <c r="C221" i="61"/>
  <c r="C222" i="61"/>
  <c r="C223" i="61"/>
  <c r="C224" i="61"/>
  <c r="C225" i="61"/>
  <c r="C226" i="61"/>
  <c r="C227" i="61"/>
  <c r="C228" i="61"/>
  <c r="C229" i="61"/>
  <c r="C230" i="61"/>
  <c r="C231" i="61"/>
  <c r="C232" i="61"/>
  <c r="C233" i="61"/>
  <c r="C234" i="61"/>
  <c r="C235" i="61"/>
  <c r="C236" i="61"/>
  <c r="C237" i="61"/>
  <c r="C238" i="61"/>
  <c r="C239" i="61"/>
  <c r="C240" i="61"/>
  <c r="C241" i="61"/>
  <c r="C242" i="61"/>
  <c r="C243" i="61"/>
  <c r="C244" i="61"/>
  <c r="C245" i="61"/>
  <c r="C246" i="61"/>
  <c r="C247" i="61"/>
  <c r="C248" i="61"/>
  <c r="C249" i="61"/>
  <c r="C250" i="61"/>
  <c r="C251" i="61"/>
  <c r="C252" i="61"/>
  <c r="C253" i="61"/>
  <c r="C254" i="61"/>
  <c r="C255" i="61"/>
  <c r="C256" i="61"/>
  <c r="C257" i="61"/>
  <c r="C258" i="61"/>
  <c r="C259" i="61"/>
  <c r="C260" i="61"/>
  <c r="C261" i="61"/>
  <c r="C262" i="61"/>
  <c r="C263" i="61"/>
  <c r="C264" i="61"/>
  <c r="C265" i="61"/>
  <c r="C266" i="61"/>
  <c r="C267" i="61"/>
  <c r="C268" i="61"/>
  <c r="C269" i="61"/>
  <c r="C270" i="61"/>
  <c r="C271" i="61"/>
  <c r="C272" i="61"/>
  <c r="C273" i="61"/>
  <c r="C274" i="61"/>
  <c r="C275" i="61"/>
  <c r="C276" i="61"/>
  <c r="C277" i="61"/>
  <c r="C278" i="61"/>
  <c r="C279" i="61"/>
  <c r="C280" i="61"/>
  <c r="C281" i="61"/>
  <c r="C282" i="61"/>
  <c r="C283" i="61"/>
  <c r="C284" i="61"/>
  <c r="C285" i="61"/>
  <c r="C286" i="61"/>
  <c r="C287" i="61"/>
  <c r="C288" i="61"/>
  <c r="C289" i="61"/>
  <c r="C290" i="61"/>
  <c r="C291" i="61"/>
  <c r="C292" i="61"/>
  <c r="C293" i="61"/>
  <c r="C294" i="61"/>
  <c r="C295" i="61"/>
  <c r="C296" i="61"/>
  <c r="C297" i="61"/>
  <c r="C298" i="61"/>
  <c r="C299" i="61"/>
  <c r="C300" i="61"/>
  <c r="C301" i="61"/>
  <c r="C302" i="61"/>
  <c r="C303" i="61"/>
  <c r="C304" i="61"/>
  <c r="C305" i="61"/>
  <c r="C306" i="61"/>
  <c r="C307" i="61"/>
  <c r="C308" i="61"/>
  <c r="C309" i="61"/>
  <c r="C310" i="61"/>
  <c r="C311" i="61"/>
  <c r="C312" i="61"/>
  <c r="C313" i="61"/>
  <c r="C314" i="61"/>
  <c r="C315" i="61"/>
  <c r="C316" i="61"/>
  <c r="C317" i="61"/>
  <c r="C318" i="61"/>
  <c r="C319" i="61"/>
  <c r="C320" i="61"/>
  <c r="C321" i="61"/>
  <c r="C322" i="61"/>
  <c r="C323" i="61"/>
  <c r="C324" i="61"/>
  <c r="C325" i="61"/>
  <c r="C326" i="61"/>
  <c r="C327" i="61"/>
  <c r="C328" i="61"/>
  <c r="C329" i="61"/>
  <c r="C330" i="61"/>
  <c r="C331" i="61"/>
  <c r="C332" i="61"/>
  <c r="C333" i="61"/>
  <c r="C334" i="61"/>
  <c r="C335" i="61"/>
  <c r="C336" i="61"/>
  <c r="C337" i="61"/>
  <c r="C338" i="61"/>
  <c r="C339" i="61"/>
  <c r="C340" i="61"/>
  <c r="C34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B103" i="61"/>
  <c r="B104" i="61"/>
  <c r="B105" i="61"/>
  <c r="B106" i="61"/>
  <c r="B107" i="61"/>
  <c r="B108" i="61"/>
  <c r="B109" i="61"/>
  <c r="B110" i="61"/>
  <c r="B111" i="61"/>
  <c r="B112" i="61"/>
  <c r="B113" i="61"/>
  <c r="B114" i="61"/>
  <c r="B115" i="61"/>
  <c r="B116" i="61"/>
  <c r="B117" i="61"/>
  <c r="B118" i="61"/>
  <c r="B119" i="61"/>
  <c r="B120" i="61"/>
  <c r="B121" i="61"/>
  <c r="B122" i="61"/>
  <c r="B123" i="61"/>
  <c r="B124" i="61"/>
  <c r="B125" i="61"/>
  <c r="B126" i="61"/>
  <c r="B127" i="61"/>
  <c r="B128" i="61"/>
  <c r="B129" i="61"/>
  <c r="B130" i="61"/>
  <c r="B131" i="61"/>
  <c r="B132" i="61"/>
  <c r="B133" i="61"/>
  <c r="B134" i="61"/>
  <c r="B135" i="61"/>
  <c r="B136" i="61"/>
  <c r="B137" i="61"/>
  <c r="B138" i="61"/>
  <c r="B139" i="61"/>
  <c r="B140" i="61"/>
  <c r="B141" i="61"/>
  <c r="B142" i="61"/>
  <c r="B143" i="61"/>
  <c r="B144" i="61"/>
  <c r="B145" i="61"/>
  <c r="B146" i="61"/>
  <c r="B147" i="61"/>
  <c r="B148" i="61"/>
  <c r="B149" i="61"/>
  <c r="B150" i="61"/>
  <c r="B151" i="61"/>
  <c r="B152" i="61"/>
  <c r="B153" i="61"/>
  <c r="B154" i="61"/>
  <c r="B155" i="61"/>
  <c r="B156" i="61"/>
  <c r="B157" i="61"/>
  <c r="B158" i="61"/>
  <c r="B159" i="61"/>
  <c r="B160" i="61"/>
  <c r="B161" i="61"/>
  <c r="B162" i="61"/>
  <c r="B163" i="61"/>
  <c r="B164" i="61"/>
  <c r="B165" i="61"/>
  <c r="B166" i="61"/>
  <c r="B167" i="61"/>
  <c r="B168" i="61"/>
  <c r="B169" i="61"/>
  <c r="B170" i="61"/>
  <c r="B171" i="61"/>
  <c r="B172" i="61"/>
  <c r="B173" i="61"/>
  <c r="B174" i="61"/>
  <c r="B175" i="61"/>
  <c r="B176" i="61"/>
  <c r="B177" i="61"/>
  <c r="B178" i="61"/>
  <c r="B179" i="61"/>
  <c r="B180" i="61"/>
  <c r="B181" i="61"/>
  <c r="B182" i="61"/>
  <c r="B183" i="61"/>
  <c r="B184" i="61"/>
  <c r="B185" i="61"/>
  <c r="B186" i="61"/>
  <c r="B187" i="61"/>
  <c r="B188" i="61"/>
  <c r="B189" i="61"/>
  <c r="B190" i="61"/>
  <c r="B191" i="61"/>
  <c r="B192" i="61"/>
  <c r="B193" i="61"/>
  <c r="B194" i="61"/>
  <c r="B195" i="61"/>
  <c r="B196" i="61"/>
  <c r="B197" i="61"/>
  <c r="B198" i="61"/>
  <c r="B199" i="61"/>
  <c r="B200" i="61"/>
  <c r="B201" i="61"/>
  <c r="B202" i="61"/>
  <c r="B203" i="61"/>
  <c r="B204" i="61"/>
  <c r="B205" i="61"/>
  <c r="B206" i="61"/>
  <c r="B207" i="61"/>
  <c r="B208" i="61"/>
  <c r="B209" i="61"/>
  <c r="B210" i="61"/>
  <c r="B211" i="61"/>
  <c r="B212" i="61"/>
  <c r="B213" i="61"/>
  <c r="B214" i="61"/>
  <c r="B215" i="61"/>
  <c r="B216" i="61"/>
  <c r="B217" i="61"/>
  <c r="B218" i="61"/>
  <c r="B219" i="61"/>
  <c r="B220" i="61"/>
  <c r="B221" i="61"/>
  <c r="B222" i="61"/>
  <c r="B223" i="61"/>
  <c r="B224" i="61"/>
  <c r="B225" i="61"/>
  <c r="B226" i="61"/>
  <c r="B227" i="61"/>
  <c r="B228" i="61"/>
  <c r="B229" i="61"/>
  <c r="B230" i="61"/>
  <c r="B231" i="61"/>
  <c r="B232" i="61"/>
  <c r="B233" i="61"/>
  <c r="B234" i="61"/>
  <c r="B235" i="61"/>
  <c r="B236" i="61"/>
  <c r="B237" i="61"/>
  <c r="B238" i="61"/>
  <c r="B239" i="61"/>
  <c r="B240" i="61"/>
  <c r="B241" i="61"/>
  <c r="B242" i="61"/>
  <c r="B243" i="61"/>
  <c r="B244" i="61"/>
  <c r="B245" i="61"/>
  <c r="B246" i="61"/>
  <c r="B247" i="61"/>
  <c r="B248" i="61"/>
  <c r="B249" i="61"/>
  <c r="B250" i="61"/>
  <c r="B251" i="61"/>
  <c r="B252" i="61"/>
  <c r="B253" i="61"/>
  <c r="B254" i="61"/>
  <c r="B255" i="61"/>
  <c r="B256" i="61"/>
  <c r="B257" i="61"/>
  <c r="B258" i="61"/>
  <c r="B259" i="61"/>
  <c r="B260" i="61"/>
  <c r="B261" i="61"/>
  <c r="B262" i="61"/>
  <c r="B263" i="61"/>
  <c r="B264" i="61"/>
  <c r="B265" i="61"/>
  <c r="B266" i="61"/>
  <c r="B267" i="61"/>
  <c r="B268" i="61"/>
  <c r="B269" i="61"/>
  <c r="B270" i="61"/>
  <c r="B271" i="61"/>
  <c r="B272" i="61"/>
  <c r="B273" i="61"/>
  <c r="B274" i="61"/>
  <c r="B275" i="61"/>
  <c r="B276" i="61"/>
  <c r="B277" i="61"/>
  <c r="B278" i="61"/>
  <c r="B279" i="61"/>
  <c r="B280" i="61"/>
  <c r="B281" i="61"/>
  <c r="B282" i="61"/>
  <c r="B283" i="61"/>
  <c r="B284" i="61"/>
  <c r="B285" i="61"/>
  <c r="B286" i="61"/>
  <c r="B287" i="61"/>
  <c r="B288" i="61"/>
  <c r="B289" i="61"/>
  <c r="B290" i="61"/>
  <c r="B291" i="61"/>
  <c r="B292" i="61"/>
  <c r="B293" i="61"/>
  <c r="B294" i="61"/>
  <c r="B295" i="61"/>
  <c r="B296" i="61"/>
  <c r="B297" i="61"/>
  <c r="B298" i="61"/>
  <c r="B299" i="61"/>
  <c r="B300" i="61"/>
  <c r="B301" i="61"/>
  <c r="B302" i="61"/>
  <c r="B303" i="61"/>
  <c r="B304" i="61"/>
  <c r="B305" i="61"/>
  <c r="B306" i="61"/>
  <c r="B307" i="61"/>
  <c r="B308" i="61"/>
  <c r="B309" i="61"/>
  <c r="B310" i="61"/>
  <c r="B311" i="61"/>
  <c r="B312" i="61"/>
  <c r="B313" i="61"/>
  <c r="B314" i="61"/>
  <c r="B315" i="61"/>
  <c r="B316" i="61"/>
  <c r="B317" i="61"/>
  <c r="B318" i="61"/>
  <c r="B319" i="61"/>
  <c r="B320" i="61"/>
  <c r="B321" i="61"/>
  <c r="B322" i="61"/>
  <c r="B323" i="61"/>
  <c r="B324" i="61"/>
  <c r="B325" i="61"/>
  <c r="B326" i="61"/>
  <c r="B327" i="61"/>
  <c r="B328" i="61"/>
  <c r="B329" i="61"/>
  <c r="B330" i="61"/>
  <c r="B331" i="61"/>
  <c r="B332" i="61"/>
  <c r="B333" i="61"/>
  <c r="B334" i="61"/>
  <c r="B335" i="61"/>
  <c r="B336" i="61"/>
  <c r="B337" i="61"/>
  <c r="B338" i="61"/>
  <c r="B339" i="61"/>
  <c r="B340" i="61"/>
  <c r="B341" i="61"/>
  <c r="A186" i="61"/>
  <c r="A187" i="61"/>
  <c r="A188" i="61"/>
  <c r="A189" i="61"/>
  <c r="A190" i="61"/>
  <c r="A191" i="61"/>
  <c r="A192" i="61"/>
  <c r="A193" i="61"/>
  <c r="A194" i="61"/>
  <c r="A195" i="61"/>
  <c r="A196" i="61"/>
  <c r="A197" i="61"/>
  <c r="A198" i="61"/>
  <c r="A199" i="61"/>
  <c r="A200" i="61"/>
  <c r="A201" i="61"/>
  <c r="A202" i="61"/>
  <c r="A203" i="61"/>
  <c r="A204" i="61"/>
  <c r="A205" i="61"/>
  <c r="A206" i="61"/>
  <c r="A207" i="61"/>
  <c r="A208" i="61"/>
  <c r="A209" i="61"/>
  <c r="A210" i="61"/>
  <c r="A211" i="61"/>
  <c r="A212" i="61"/>
  <c r="A213" i="61"/>
  <c r="A214" i="61"/>
  <c r="A215" i="61"/>
  <c r="A216" i="61"/>
  <c r="A217" i="61"/>
  <c r="A218" i="61"/>
  <c r="A219" i="61"/>
  <c r="A220" i="61"/>
  <c r="A221" i="61"/>
  <c r="A222" i="61"/>
  <c r="A223" i="61"/>
  <c r="A224" i="61"/>
  <c r="A225" i="61"/>
  <c r="A226" i="61"/>
  <c r="A227" i="61"/>
  <c r="A228" i="61"/>
  <c r="A229" i="61"/>
  <c r="A230" i="61"/>
  <c r="A231" i="61"/>
  <c r="A232" i="61"/>
  <c r="A233" i="61"/>
  <c r="A234" i="61"/>
  <c r="A235" i="61"/>
  <c r="A236" i="61"/>
  <c r="A237" i="61"/>
  <c r="A238" i="61"/>
  <c r="A239" i="61"/>
  <c r="A240" i="61"/>
  <c r="A241" i="61"/>
  <c r="A242" i="61"/>
  <c r="A243" i="61"/>
  <c r="A244" i="61"/>
  <c r="A245" i="61"/>
  <c r="A246" i="61"/>
  <c r="A247" i="61"/>
  <c r="A248" i="61"/>
  <c r="A249" i="61"/>
  <c r="A250" i="61"/>
  <c r="A251" i="61"/>
  <c r="A252" i="61"/>
  <c r="A253" i="61"/>
  <c r="A254" i="61"/>
  <c r="A255" i="61"/>
  <c r="A256" i="61"/>
  <c r="A257" i="61"/>
  <c r="A258" i="61"/>
  <c r="A259" i="61"/>
  <c r="A260" i="61"/>
  <c r="A261" i="61"/>
  <c r="A262" i="61"/>
  <c r="A263" i="61"/>
  <c r="A264" i="61"/>
  <c r="A265" i="61"/>
  <c r="A266" i="61"/>
  <c r="A267" i="61"/>
  <c r="A268" i="61"/>
  <c r="A269" i="61"/>
  <c r="A270" i="61"/>
  <c r="A271" i="61"/>
  <c r="A272" i="61"/>
  <c r="A273" i="61"/>
  <c r="A274" i="61"/>
  <c r="A275" i="61"/>
  <c r="A276" i="61"/>
  <c r="A277" i="61"/>
  <c r="A278" i="61"/>
  <c r="A279" i="61"/>
  <c r="A280" i="61"/>
  <c r="A281" i="61"/>
  <c r="A282" i="61"/>
  <c r="A283" i="61"/>
  <c r="A284" i="61"/>
  <c r="A285" i="61"/>
  <c r="A286" i="61"/>
  <c r="A287" i="61"/>
  <c r="A288" i="61"/>
  <c r="A289" i="61"/>
  <c r="A290" i="61"/>
  <c r="A291" i="61"/>
  <c r="A292" i="61"/>
  <c r="A293" i="61"/>
  <c r="A294" i="61"/>
  <c r="A295" i="61"/>
  <c r="A296" i="61"/>
  <c r="A297" i="61"/>
  <c r="A298" i="61"/>
  <c r="A299" i="61"/>
  <c r="A300" i="61"/>
  <c r="A301" i="61"/>
  <c r="A302" i="61"/>
  <c r="A303" i="61"/>
  <c r="A304" i="61"/>
  <c r="A305" i="61"/>
  <c r="A306" i="61"/>
  <c r="A307" i="61"/>
  <c r="A308" i="61"/>
  <c r="A309" i="61"/>
  <c r="A310" i="61"/>
  <c r="A311" i="61"/>
  <c r="A312" i="61"/>
  <c r="A313" i="61"/>
  <c r="A314" i="61"/>
  <c r="A315" i="61"/>
  <c r="A316" i="61"/>
  <c r="A317" i="61"/>
  <c r="A318" i="61"/>
  <c r="A319" i="61"/>
  <c r="A320" i="61"/>
  <c r="A321" i="61"/>
  <c r="A322" i="61"/>
  <c r="A323" i="61"/>
  <c r="A324" i="61"/>
  <c r="A325" i="61"/>
  <c r="A326" i="61"/>
  <c r="A327" i="61"/>
  <c r="A328" i="61"/>
  <c r="A329" i="61"/>
  <c r="A330" i="61"/>
  <c r="A331" i="61"/>
  <c r="A332" i="61"/>
  <c r="A333" i="61"/>
  <c r="A334" i="61"/>
  <c r="A335" i="61"/>
  <c r="A336" i="61"/>
  <c r="A337" i="61"/>
  <c r="A338" i="61"/>
  <c r="A339" i="61"/>
  <c r="A340" i="61"/>
  <c r="A341" i="61"/>
  <c r="A12" i="61"/>
  <c r="A13" i="61"/>
  <c r="A14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A103" i="61"/>
  <c r="A104" i="61"/>
  <c r="A105" i="61"/>
  <c r="A106" i="61"/>
  <c r="A107" i="61"/>
  <c r="A108" i="61"/>
  <c r="A109" i="61"/>
  <c r="A110" i="61"/>
  <c r="A111" i="61"/>
  <c r="A112" i="61"/>
  <c r="A113" i="61"/>
  <c r="A114" i="61"/>
  <c r="A115" i="61"/>
  <c r="A116" i="61"/>
  <c r="A117" i="61"/>
  <c r="A118" i="61"/>
  <c r="A119" i="61"/>
  <c r="A120" i="61"/>
  <c r="A121" i="61"/>
  <c r="A122" i="61"/>
  <c r="A123" i="61"/>
  <c r="A124" i="61"/>
  <c r="A125" i="61"/>
  <c r="A126" i="61"/>
  <c r="A127" i="61"/>
  <c r="A128" i="61"/>
  <c r="A129" i="61"/>
  <c r="A130" i="61"/>
  <c r="A131" i="61"/>
  <c r="A132" i="61"/>
  <c r="A133" i="61"/>
  <c r="A134" i="61"/>
  <c r="A135" i="61"/>
  <c r="A136" i="61"/>
  <c r="A137" i="61"/>
  <c r="A138" i="61"/>
  <c r="A139" i="61"/>
  <c r="A140" i="61"/>
  <c r="A141" i="61"/>
  <c r="A142" i="61"/>
  <c r="A143" i="61"/>
  <c r="A144" i="61"/>
  <c r="A145" i="61"/>
  <c r="A146" i="61"/>
  <c r="A147" i="61"/>
  <c r="A148" i="61"/>
  <c r="A149" i="61"/>
  <c r="A150" i="61"/>
  <c r="A151" i="61"/>
  <c r="A152" i="61"/>
  <c r="A153" i="61"/>
  <c r="A154" i="61"/>
  <c r="A155" i="61"/>
  <c r="A156" i="61"/>
  <c r="A157" i="61"/>
  <c r="A158" i="61"/>
  <c r="A159" i="61"/>
  <c r="A160" i="61"/>
  <c r="A161" i="61"/>
  <c r="A162" i="61"/>
  <c r="A163" i="61"/>
  <c r="A164" i="61"/>
  <c r="A165" i="61"/>
  <c r="A166" i="61"/>
  <c r="A167" i="61"/>
  <c r="A168" i="61"/>
  <c r="A169" i="61"/>
  <c r="A170" i="61"/>
  <c r="A171" i="61"/>
  <c r="A172" i="61"/>
  <c r="A173" i="61"/>
  <c r="A174" i="61"/>
  <c r="A175" i="61"/>
  <c r="A176" i="61"/>
  <c r="A177" i="61"/>
  <c r="A178" i="61"/>
  <c r="A179" i="61"/>
  <c r="A180" i="61"/>
  <c r="A181" i="61"/>
  <c r="A182" i="61"/>
  <c r="A183" i="61"/>
  <c r="A184" i="61"/>
  <c r="A185" i="61"/>
  <c r="W341" i="61"/>
  <c r="R341" i="61"/>
  <c r="D341" i="61"/>
  <c r="W340" i="61"/>
  <c r="R340" i="61"/>
  <c r="D340" i="61"/>
  <c r="W339" i="61"/>
  <c r="R339" i="61"/>
  <c r="M339" i="61"/>
  <c r="D339" i="61"/>
  <c r="W338" i="61"/>
  <c r="R338" i="61"/>
  <c r="M338" i="61"/>
  <c r="D338" i="61"/>
  <c r="W337" i="61"/>
  <c r="R337" i="61"/>
  <c r="M337" i="61"/>
  <c r="D337" i="61"/>
  <c r="W336" i="61"/>
  <c r="R336" i="61"/>
  <c r="M336" i="61"/>
  <c r="D336" i="61"/>
  <c r="W335" i="61"/>
  <c r="R335" i="61"/>
  <c r="M335" i="61"/>
  <c r="D335" i="61"/>
  <c r="W334" i="61"/>
  <c r="R334" i="61"/>
  <c r="M334" i="61"/>
  <c r="D334" i="61"/>
  <c r="W333" i="61"/>
  <c r="R333" i="61"/>
  <c r="M333" i="61"/>
  <c r="D333" i="61"/>
  <c r="W332" i="61"/>
  <c r="R332" i="61"/>
  <c r="M332" i="61"/>
  <c r="D332" i="61"/>
  <c r="W331" i="61"/>
  <c r="R331" i="61"/>
  <c r="M331" i="61"/>
  <c r="D331" i="61"/>
  <c r="W330" i="61"/>
  <c r="R330" i="61"/>
  <c r="D330" i="61"/>
  <c r="W329" i="61"/>
  <c r="R329" i="61"/>
  <c r="D329" i="61"/>
  <c r="W328" i="61"/>
  <c r="R328" i="61"/>
  <c r="D328" i="61"/>
  <c r="W327" i="61"/>
  <c r="R327" i="61"/>
  <c r="M327" i="61"/>
  <c r="D327" i="61"/>
  <c r="W326" i="61"/>
  <c r="R326" i="61"/>
  <c r="D326" i="61"/>
  <c r="W325" i="61"/>
  <c r="R325" i="61"/>
  <c r="D325" i="61"/>
  <c r="W324" i="61"/>
  <c r="R324" i="61"/>
  <c r="M324" i="61"/>
  <c r="D324" i="61"/>
  <c r="W323" i="61"/>
  <c r="R323" i="61"/>
  <c r="M323" i="61"/>
  <c r="D323" i="61"/>
  <c r="W322" i="61"/>
  <c r="R322" i="61"/>
  <c r="M322" i="61"/>
  <c r="D322" i="61"/>
  <c r="W321" i="61"/>
  <c r="R321" i="61"/>
  <c r="M321" i="61"/>
  <c r="D321" i="61"/>
  <c r="W320" i="61"/>
  <c r="R320" i="61"/>
  <c r="M320" i="61"/>
  <c r="D320" i="61"/>
  <c r="W319" i="61"/>
  <c r="R319" i="61"/>
  <c r="M319" i="61"/>
  <c r="D319" i="61"/>
  <c r="W318" i="61"/>
  <c r="R318" i="61"/>
  <c r="M318" i="61"/>
  <c r="D318" i="61"/>
  <c r="W317" i="61"/>
  <c r="R317" i="61"/>
  <c r="M317" i="61"/>
  <c r="D317" i="61"/>
  <c r="W316" i="61"/>
  <c r="R316" i="61"/>
  <c r="M316" i="61"/>
  <c r="D316" i="61"/>
  <c r="W315" i="61"/>
  <c r="R315" i="61"/>
  <c r="M315" i="61"/>
  <c r="D315" i="61"/>
  <c r="W314" i="61"/>
  <c r="R314" i="61"/>
  <c r="D314" i="61"/>
  <c r="W313" i="61"/>
  <c r="R313" i="61"/>
  <c r="D313" i="61"/>
  <c r="W312" i="61"/>
  <c r="R312" i="61"/>
  <c r="D312" i="61"/>
  <c r="W311" i="61"/>
  <c r="R311" i="61"/>
  <c r="M311" i="61"/>
  <c r="D311" i="61"/>
  <c r="W310" i="61"/>
  <c r="R310" i="61"/>
  <c r="D310" i="61"/>
  <c r="W309" i="61"/>
  <c r="R309" i="61"/>
  <c r="D309" i="61"/>
  <c r="W308" i="61"/>
  <c r="R308" i="61"/>
  <c r="D308" i="61"/>
  <c r="W307" i="61"/>
  <c r="R307" i="61"/>
  <c r="M307" i="61"/>
  <c r="D307" i="61"/>
  <c r="W306" i="61"/>
  <c r="R306" i="61"/>
  <c r="M306" i="61"/>
  <c r="D306" i="61"/>
  <c r="W305" i="61"/>
  <c r="R305" i="61"/>
  <c r="M305" i="61"/>
  <c r="D305" i="61"/>
  <c r="W304" i="61"/>
  <c r="R304" i="61"/>
  <c r="M304" i="61"/>
  <c r="D304" i="61"/>
  <c r="W303" i="61"/>
  <c r="R303" i="61"/>
  <c r="M303" i="61"/>
  <c r="D303" i="61"/>
  <c r="W302" i="61"/>
  <c r="R302" i="61"/>
  <c r="M302" i="61"/>
  <c r="D302" i="61"/>
  <c r="W301" i="61"/>
  <c r="R301" i="61"/>
  <c r="M301" i="61"/>
  <c r="D301" i="61"/>
  <c r="W300" i="61"/>
  <c r="R300" i="61"/>
  <c r="M300" i="61"/>
  <c r="D300" i="61"/>
  <c r="W299" i="61"/>
  <c r="R299" i="61"/>
  <c r="M299" i="61"/>
  <c r="D299" i="61"/>
  <c r="W298" i="61"/>
  <c r="R298" i="61"/>
  <c r="D298" i="61"/>
  <c r="W297" i="61"/>
  <c r="R297" i="61"/>
  <c r="D297" i="61"/>
  <c r="W296" i="61"/>
  <c r="R296" i="61"/>
  <c r="D296" i="61"/>
  <c r="W295" i="61"/>
  <c r="R295" i="61"/>
  <c r="M295" i="61"/>
  <c r="D295" i="61"/>
  <c r="W294" i="61"/>
  <c r="R294" i="61"/>
  <c r="M294" i="61"/>
  <c r="D294" i="61"/>
  <c r="W293" i="61"/>
  <c r="R293" i="61"/>
  <c r="D293" i="61"/>
  <c r="W292" i="61"/>
  <c r="R292" i="61"/>
  <c r="D292" i="61"/>
  <c r="W291" i="61"/>
  <c r="R291" i="61"/>
  <c r="M291" i="61"/>
  <c r="D291" i="61"/>
  <c r="W290" i="61"/>
  <c r="R290" i="61"/>
  <c r="M290" i="61"/>
  <c r="D290" i="61"/>
  <c r="E292" i="61" s="1"/>
  <c r="W289" i="61"/>
  <c r="R289" i="61"/>
  <c r="M289" i="61"/>
  <c r="D289" i="61"/>
  <c r="W288" i="61"/>
  <c r="R288" i="61"/>
  <c r="M288" i="61"/>
  <c r="D288" i="61"/>
  <c r="W287" i="61"/>
  <c r="R287" i="61"/>
  <c r="M287" i="61"/>
  <c r="D287" i="61"/>
  <c r="W286" i="61"/>
  <c r="R286" i="61"/>
  <c r="M286" i="61"/>
  <c r="D286" i="61"/>
  <c r="W285" i="61"/>
  <c r="R285" i="61"/>
  <c r="M285" i="61"/>
  <c r="D285" i="61"/>
  <c r="W284" i="61"/>
  <c r="R284" i="61"/>
  <c r="M284" i="61"/>
  <c r="D284" i="61"/>
  <c r="W283" i="61"/>
  <c r="R283" i="61"/>
  <c r="D283" i="61"/>
  <c r="W282" i="61"/>
  <c r="R282" i="61"/>
  <c r="D282" i="61"/>
  <c r="W281" i="61"/>
  <c r="R281" i="61"/>
  <c r="D281" i="61"/>
  <c r="W280" i="61"/>
  <c r="R280" i="61"/>
  <c r="D280" i="61"/>
  <c r="W279" i="61"/>
  <c r="R279" i="61"/>
  <c r="M279" i="61"/>
  <c r="D279" i="61"/>
  <c r="W278" i="61"/>
  <c r="R278" i="61"/>
  <c r="M278" i="61"/>
  <c r="D278" i="61"/>
  <c r="W277" i="61"/>
  <c r="R277" i="61"/>
  <c r="D277" i="61"/>
  <c r="W276" i="61"/>
  <c r="R276" i="61"/>
  <c r="D276" i="61"/>
  <c r="W275" i="61"/>
  <c r="R275" i="61"/>
  <c r="M275" i="61"/>
  <c r="D275" i="61"/>
  <c r="W274" i="61"/>
  <c r="R274" i="61"/>
  <c r="M274" i="61"/>
  <c r="D274" i="61"/>
  <c r="W273" i="61"/>
  <c r="R273" i="61"/>
  <c r="M273" i="61"/>
  <c r="D273" i="61"/>
  <c r="W272" i="61"/>
  <c r="R272" i="61"/>
  <c r="M272" i="61"/>
  <c r="D272" i="61"/>
  <c r="W271" i="61"/>
  <c r="R271" i="61"/>
  <c r="M271" i="61"/>
  <c r="D271" i="61"/>
  <c r="W270" i="61"/>
  <c r="R270" i="61"/>
  <c r="M270" i="61"/>
  <c r="D270" i="61"/>
  <c r="W269" i="61"/>
  <c r="R269" i="61"/>
  <c r="M269" i="61"/>
  <c r="D269" i="61"/>
  <c r="W268" i="61"/>
  <c r="R268" i="61"/>
  <c r="M268" i="61"/>
  <c r="D268" i="61"/>
  <c r="W267" i="61"/>
  <c r="R267" i="61"/>
  <c r="D267" i="61"/>
  <c r="W266" i="61"/>
  <c r="R266" i="61"/>
  <c r="D266" i="61"/>
  <c r="W265" i="61"/>
  <c r="R265" i="61"/>
  <c r="D265" i="61"/>
  <c r="W264" i="61"/>
  <c r="R264" i="61"/>
  <c r="M264" i="61"/>
  <c r="D264" i="61"/>
  <c r="W263" i="61"/>
  <c r="R263" i="61"/>
  <c r="M263" i="61"/>
  <c r="D263" i="61"/>
  <c r="W262" i="61"/>
  <c r="R262" i="61"/>
  <c r="M262" i="61"/>
  <c r="D262" i="61"/>
  <c r="W261" i="61"/>
  <c r="R261" i="61"/>
  <c r="D261" i="61"/>
  <c r="W260" i="61"/>
  <c r="R260" i="61"/>
  <c r="D260" i="61"/>
  <c r="W259" i="61"/>
  <c r="R259" i="61"/>
  <c r="M259" i="61"/>
  <c r="D259" i="61"/>
  <c r="W258" i="61"/>
  <c r="R258" i="61"/>
  <c r="M258" i="61"/>
  <c r="D258" i="61"/>
  <c r="W257" i="61"/>
  <c r="R257" i="61"/>
  <c r="M257" i="61"/>
  <c r="D257" i="61"/>
  <c r="W256" i="61"/>
  <c r="R256" i="61"/>
  <c r="M256" i="61"/>
  <c r="D256" i="61"/>
  <c r="W255" i="61"/>
  <c r="R255" i="61"/>
  <c r="M255" i="61"/>
  <c r="D255" i="61"/>
  <c r="W254" i="61"/>
  <c r="R254" i="61"/>
  <c r="M254" i="61"/>
  <c r="D254" i="61"/>
  <c r="W253" i="61"/>
  <c r="R253" i="61"/>
  <c r="M253" i="61"/>
  <c r="D253" i="61"/>
  <c r="W252" i="61"/>
  <c r="R252" i="61"/>
  <c r="M252" i="61"/>
  <c r="D252" i="61"/>
  <c r="W251" i="61"/>
  <c r="R251" i="61"/>
  <c r="D251" i="61"/>
  <c r="W250" i="61"/>
  <c r="R250" i="61"/>
  <c r="D250" i="61"/>
  <c r="W249" i="61"/>
  <c r="R249" i="61"/>
  <c r="D249" i="61"/>
  <c r="W248" i="61"/>
  <c r="R248" i="61"/>
  <c r="M248" i="61"/>
  <c r="D248" i="61"/>
  <c r="W247" i="61"/>
  <c r="R247" i="61"/>
  <c r="M247" i="61"/>
  <c r="D247" i="61"/>
  <c r="W246" i="61"/>
  <c r="R246" i="61"/>
  <c r="M246" i="61"/>
  <c r="D246" i="61"/>
  <c r="W245" i="61"/>
  <c r="R245" i="61"/>
  <c r="D245" i="61"/>
  <c r="W244" i="61"/>
  <c r="R244" i="61"/>
  <c r="M244" i="61"/>
  <c r="D244" i="61"/>
  <c r="W243" i="61"/>
  <c r="R243" i="61"/>
  <c r="M243" i="61"/>
  <c r="D243" i="61"/>
  <c r="W242" i="61"/>
  <c r="R242" i="61"/>
  <c r="M242" i="61"/>
  <c r="D242" i="61"/>
  <c r="W241" i="61"/>
  <c r="R241" i="61"/>
  <c r="M241" i="61"/>
  <c r="D241" i="61"/>
  <c r="W240" i="61"/>
  <c r="R240" i="61"/>
  <c r="M240" i="61"/>
  <c r="D240" i="61"/>
  <c r="W239" i="61"/>
  <c r="R239" i="61"/>
  <c r="M239" i="61"/>
  <c r="D239" i="61"/>
  <c r="W238" i="61"/>
  <c r="R238" i="61"/>
  <c r="M238" i="61"/>
  <c r="D238" i="61"/>
  <c r="W237" i="61"/>
  <c r="R237" i="61"/>
  <c r="M237" i="61"/>
  <c r="D237" i="61"/>
  <c r="W236" i="61"/>
  <c r="R236" i="61"/>
  <c r="M236" i="61"/>
  <c r="D236" i="61"/>
  <c r="W235" i="61"/>
  <c r="R235" i="61"/>
  <c r="D235" i="61"/>
  <c r="W234" i="61"/>
  <c r="R234" i="61"/>
  <c r="E234" i="61"/>
  <c r="D234" i="61"/>
  <c r="W233" i="61"/>
  <c r="R233" i="61"/>
  <c r="D233" i="61"/>
  <c r="W232" i="61"/>
  <c r="R232" i="61"/>
  <c r="M232" i="61"/>
  <c r="D232" i="61"/>
  <c r="W231" i="61"/>
  <c r="R231" i="61"/>
  <c r="M231" i="61"/>
  <c r="D231" i="61"/>
  <c r="W230" i="61"/>
  <c r="R230" i="61"/>
  <c r="M230" i="61"/>
  <c r="D230" i="61"/>
  <c r="W229" i="61"/>
  <c r="R229" i="61"/>
  <c r="D229" i="61"/>
  <c r="W228" i="61"/>
  <c r="R228" i="61"/>
  <c r="D228" i="61"/>
  <c r="W227" i="61"/>
  <c r="R227" i="61"/>
  <c r="M227" i="61"/>
  <c r="D227" i="61"/>
  <c r="W226" i="61"/>
  <c r="R226" i="61"/>
  <c r="M226" i="61"/>
  <c r="D226" i="61"/>
  <c r="W225" i="61"/>
  <c r="R225" i="61"/>
  <c r="M225" i="61"/>
  <c r="D225" i="61"/>
  <c r="W224" i="61"/>
  <c r="R224" i="61"/>
  <c r="M224" i="61"/>
  <c r="D224" i="61"/>
  <c r="W223" i="61"/>
  <c r="R223" i="61"/>
  <c r="M223" i="61"/>
  <c r="D223" i="61"/>
  <c r="W222" i="61"/>
  <c r="R222" i="61"/>
  <c r="M222" i="61"/>
  <c r="D222" i="61"/>
  <c r="W221" i="61"/>
  <c r="R221" i="61"/>
  <c r="M221" i="61"/>
  <c r="D221" i="61"/>
  <c r="W220" i="61"/>
  <c r="R220" i="61"/>
  <c r="M220" i="61"/>
  <c r="D220" i="61"/>
  <c r="W219" i="61"/>
  <c r="R219" i="61"/>
  <c r="D219" i="61"/>
  <c r="W218" i="61"/>
  <c r="R218" i="61"/>
  <c r="D218" i="61"/>
  <c r="W217" i="61"/>
  <c r="R217" i="61"/>
  <c r="D217" i="61"/>
  <c r="W216" i="61"/>
  <c r="R216" i="61"/>
  <c r="M216" i="61"/>
  <c r="D216" i="61"/>
  <c r="W215" i="61"/>
  <c r="R215" i="61"/>
  <c r="M215" i="61"/>
  <c r="D215" i="61"/>
  <c r="W214" i="61"/>
  <c r="R214" i="61"/>
  <c r="M214" i="61"/>
  <c r="D214" i="61"/>
  <c r="W213" i="61"/>
  <c r="R213" i="61"/>
  <c r="D213" i="61"/>
  <c r="W212" i="61"/>
  <c r="R212" i="61"/>
  <c r="D212" i="61"/>
  <c r="W211" i="61"/>
  <c r="R211" i="61"/>
  <c r="M211" i="61"/>
  <c r="D211" i="61"/>
  <c r="W210" i="61"/>
  <c r="R210" i="61"/>
  <c r="M210" i="61"/>
  <c r="D210" i="61"/>
  <c r="W209" i="61"/>
  <c r="R209" i="61"/>
  <c r="M209" i="61"/>
  <c r="D209" i="61"/>
  <c r="W208" i="61"/>
  <c r="R208" i="61"/>
  <c r="M208" i="61"/>
  <c r="D208" i="61"/>
  <c r="W207" i="61"/>
  <c r="R207" i="61"/>
  <c r="M207" i="61"/>
  <c r="D207" i="61"/>
  <c r="W206" i="61"/>
  <c r="R206" i="61"/>
  <c r="M206" i="61"/>
  <c r="D206" i="61"/>
  <c r="W205" i="61"/>
  <c r="R205" i="61"/>
  <c r="M205" i="61"/>
  <c r="D205" i="61"/>
  <c r="W204" i="61"/>
  <c r="R204" i="61"/>
  <c r="M204" i="61"/>
  <c r="D204" i="61"/>
  <c r="W203" i="61"/>
  <c r="R203" i="61"/>
  <c r="D203" i="61"/>
  <c r="W202" i="61"/>
  <c r="R202" i="61"/>
  <c r="D202" i="61"/>
  <c r="W201" i="61"/>
  <c r="R201" i="61"/>
  <c r="M201" i="61"/>
  <c r="D201" i="61"/>
  <c r="W200" i="61"/>
  <c r="R200" i="61"/>
  <c r="M200" i="61"/>
  <c r="D200" i="61"/>
  <c r="W199" i="61"/>
  <c r="R199" i="61"/>
  <c r="M199" i="61"/>
  <c r="D199" i="61"/>
  <c r="W198" i="61"/>
  <c r="R198" i="61"/>
  <c r="M198" i="61"/>
  <c r="D198" i="61"/>
  <c r="W197" i="61"/>
  <c r="R197" i="61"/>
  <c r="D197" i="61"/>
  <c r="W196" i="61"/>
  <c r="R196" i="61"/>
  <c r="D196" i="61"/>
  <c r="W195" i="61"/>
  <c r="R195" i="61"/>
  <c r="M195" i="61"/>
  <c r="D195" i="61"/>
  <c r="W194" i="61"/>
  <c r="R194" i="61"/>
  <c r="M194" i="61"/>
  <c r="D194" i="61"/>
  <c r="W193" i="61"/>
  <c r="R193" i="61"/>
  <c r="M193" i="61"/>
  <c r="D193" i="61"/>
  <c r="W192" i="61"/>
  <c r="R192" i="61"/>
  <c r="M192" i="61"/>
  <c r="D192" i="61"/>
  <c r="W191" i="61"/>
  <c r="R191" i="61"/>
  <c r="M191" i="61"/>
  <c r="D191" i="61"/>
  <c r="W190" i="61"/>
  <c r="R190" i="61"/>
  <c r="M190" i="61"/>
  <c r="D190" i="61"/>
  <c r="W189" i="61"/>
  <c r="R189" i="61"/>
  <c r="M189" i="61"/>
  <c r="D189" i="61"/>
  <c r="W188" i="61"/>
  <c r="R188" i="61"/>
  <c r="M188" i="61"/>
  <c r="D188" i="61"/>
  <c r="W187" i="61"/>
  <c r="R187" i="61"/>
  <c r="D187" i="61"/>
  <c r="W186" i="61"/>
  <c r="R186" i="61"/>
  <c r="D186" i="61"/>
  <c r="W185" i="61"/>
  <c r="R185" i="61"/>
  <c r="M185" i="61"/>
  <c r="D185" i="61"/>
  <c r="W184" i="61"/>
  <c r="R184" i="61"/>
  <c r="M184" i="61"/>
  <c r="D184" i="61"/>
  <c r="W183" i="61"/>
  <c r="R183" i="61"/>
  <c r="M183" i="61"/>
  <c r="D183" i="61"/>
  <c r="W182" i="61"/>
  <c r="R182" i="61"/>
  <c r="M182" i="61"/>
  <c r="D182" i="61"/>
  <c r="W181" i="61"/>
  <c r="R181" i="61"/>
  <c r="D181" i="61"/>
  <c r="W180" i="61"/>
  <c r="R180" i="61"/>
  <c r="D180" i="61"/>
  <c r="W179" i="61"/>
  <c r="R179" i="61"/>
  <c r="M179" i="61"/>
  <c r="D179" i="61"/>
  <c r="W178" i="61"/>
  <c r="R178" i="61"/>
  <c r="M178" i="61"/>
  <c r="D178" i="61"/>
  <c r="W177" i="61"/>
  <c r="R177" i="61"/>
  <c r="M177" i="61"/>
  <c r="D177" i="61"/>
  <c r="W176" i="61"/>
  <c r="R176" i="61"/>
  <c r="M176" i="61"/>
  <c r="D176" i="61"/>
  <c r="W175" i="61"/>
  <c r="R175" i="61"/>
  <c r="M175" i="61"/>
  <c r="D175" i="61"/>
  <c r="W174" i="61"/>
  <c r="R174" i="61"/>
  <c r="M174" i="61"/>
  <c r="D174" i="61"/>
  <c r="W173" i="61"/>
  <c r="R173" i="61"/>
  <c r="M173" i="61"/>
  <c r="D173" i="61"/>
  <c r="W172" i="61"/>
  <c r="R172" i="61"/>
  <c r="M172" i="61"/>
  <c r="D172" i="61"/>
  <c r="W171" i="61"/>
  <c r="R171" i="61"/>
  <c r="D171" i="61"/>
  <c r="W170" i="61"/>
  <c r="R170" i="61"/>
  <c r="D170" i="61"/>
  <c r="W169" i="61"/>
  <c r="R169" i="61"/>
  <c r="M169" i="61"/>
  <c r="D169" i="61"/>
  <c r="W168" i="61"/>
  <c r="R168" i="61"/>
  <c r="M168" i="61"/>
  <c r="D168" i="61"/>
  <c r="W167" i="61"/>
  <c r="R167" i="61"/>
  <c r="M167" i="61"/>
  <c r="D167" i="61"/>
  <c r="W166" i="61"/>
  <c r="R166" i="61"/>
  <c r="M166" i="61"/>
  <c r="D166" i="61"/>
  <c r="W165" i="61"/>
  <c r="R165" i="61"/>
  <c r="M165" i="61"/>
  <c r="D165" i="61"/>
  <c r="W164" i="61"/>
  <c r="R164" i="61"/>
  <c r="D164" i="61"/>
  <c r="W163" i="61"/>
  <c r="R163" i="61"/>
  <c r="M163" i="61"/>
  <c r="D163" i="61"/>
  <c r="W162" i="61"/>
  <c r="R162" i="61"/>
  <c r="M162" i="61"/>
  <c r="D162" i="61"/>
  <c r="W161" i="61"/>
  <c r="R161" i="61"/>
  <c r="M161" i="61"/>
  <c r="D161" i="61"/>
  <c r="W160" i="61"/>
  <c r="R160" i="61"/>
  <c r="M160" i="61"/>
  <c r="D160" i="61"/>
  <c r="W159" i="61"/>
  <c r="R159" i="61"/>
  <c r="M159" i="61"/>
  <c r="D159" i="61"/>
  <c r="W158" i="61"/>
  <c r="R158" i="61"/>
  <c r="M158" i="61"/>
  <c r="D158" i="61"/>
  <c r="W157" i="61"/>
  <c r="R157" i="61"/>
  <c r="M157" i="61"/>
  <c r="D157" i="61"/>
  <c r="W156" i="61"/>
  <c r="R156" i="61"/>
  <c r="M156" i="61"/>
  <c r="D156" i="61"/>
  <c r="W155" i="61"/>
  <c r="R155" i="61"/>
  <c r="D155" i="61"/>
  <c r="W154" i="61"/>
  <c r="R154" i="61"/>
  <c r="D154" i="61"/>
  <c r="W153" i="61"/>
  <c r="R153" i="61"/>
  <c r="M153" i="61"/>
  <c r="D153" i="61"/>
  <c r="W152" i="61"/>
  <c r="R152" i="61"/>
  <c r="M152" i="61"/>
  <c r="D152" i="61"/>
  <c r="W151" i="61"/>
  <c r="R151" i="61"/>
  <c r="M151" i="61"/>
  <c r="D151" i="61"/>
  <c r="W150" i="61"/>
  <c r="R150" i="61"/>
  <c r="M150" i="61"/>
  <c r="D150" i="61"/>
  <c r="W149" i="61"/>
  <c r="R149" i="61"/>
  <c r="D149" i="61"/>
  <c r="W148" i="61"/>
  <c r="R148" i="61"/>
  <c r="D148" i="61"/>
  <c r="W147" i="61"/>
  <c r="R147" i="61"/>
  <c r="M147" i="61"/>
  <c r="D147" i="61"/>
  <c r="W146" i="61"/>
  <c r="R146" i="61"/>
  <c r="M146" i="61"/>
  <c r="D146" i="61"/>
  <c r="W145" i="61"/>
  <c r="R145" i="61"/>
  <c r="M145" i="61"/>
  <c r="D145" i="61"/>
  <c r="W144" i="61"/>
  <c r="R144" i="61"/>
  <c r="M144" i="61"/>
  <c r="D144" i="61"/>
  <c r="W143" i="61"/>
  <c r="R143" i="61"/>
  <c r="M143" i="61"/>
  <c r="D143" i="61"/>
  <c r="W142" i="61"/>
  <c r="R142" i="61"/>
  <c r="M142" i="61"/>
  <c r="D142" i="61"/>
  <c r="W141" i="61"/>
  <c r="R141" i="61"/>
  <c r="M141" i="61"/>
  <c r="D141" i="61"/>
  <c r="W140" i="61"/>
  <c r="R140" i="61"/>
  <c r="M140" i="61"/>
  <c r="D140" i="61"/>
  <c r="W139" i="61"/>
  <c r="R139" i="61"/>
  <c r="D139" i="61"/>
  <c r="W138" i="61"/>
  <c r="R138" i="61"/>
  <c r="D138" i="61"/>
  <c r="W137" i="61"/>
  <c r="R137" i="61"/>
  <c r="M137" i="61"/>
  <c r="D137" i="61"/>
  <c r="W136" i="61"/>
  <c r="R136" i="61"/>
  <c r="M136" i="61"/>
  <c r="D136" i="61"/>
  <c r="W135" i="61"/>
  <c r="R135" i="61"/>
  <c r="M135" i="61"/>
  <c r="D135" i="61"/>
  <c r="W134" i="61"/>
  <c r="R134" i="61"/>
  <c r="M134" i="61"/>
  <c r="D134" i="61"/>
  <c r="W133" i="61"/>
  <c r="R133" i="61"/>
  <c r="D133" i="61"/>
  <c r="W132" i="61"/>
  <c r="R132" i="61"/>
  <c r="M132" i="61"/>
  <c r="D132" i="61"/>
  <c r="W131" i="61"/>
  <c r="R131" i="61"/>
  <c r="M131" i="61"/>
  <c r="D131" i="61"/>
  <c r="W130" i="61"/>
  <c r="R130" i="61"/>
  <c r="M130" i="61"/>
  <c r="D130" i="61"/>
  <c r="W129" i="61"/>
  <c r="R129" i="61"/>
  <c r="M129" i="61"/>
  <c r="D129" i="61"/>
  <c r="W128" i="61"/>
  <c r="R128" i="61"/>
  <c r="M128" i="61"/>
  <c r="D128" i="61"/>
  <c r="W127" i="61"/>
  <c r="R127" i="61"/>
  <c r="M127" i="61"/>
  <c r="D127" i="61"/>
  <c r="W126" i="61"/>
  <c r="R126" i="61"/>
  <c r="M126" i="61"/>
  <c r="D126" i="61"/>
  <c r="W125" i="61"/>
  <c r="R125" i="61"/>
  <c r="M125" i="61"/>
  <c r="D125" i="61"/>
  <c r="W124" i="61"/>
  <c r="R124" i="61"/>
  <c r="M124" i="61"/>
  <c r="D124" i="61"/>
  <c r="W123" i="61"/>
  <c r="R123" i="61"/>
  <c r="D123" i="61"/>
  <c r="W122" i="61"/>
  <c r="R122" i="61"/>
  <c r="D122" i="61"/>
  <c r="W121" i="61"/>
  <c r="R121" i="61"/>
  <c r="M121" i="61"/>
  <c r="E121" i="61"/>
  <c r="D121" i="61"/>
  <c r="W120" i="61"/>
  <c r="R120" i="61"/>
  <c r="M120" i="61"/>
  <c r="D120" i="61"/>
  <c r="R12" i="61"/>
  <c r="R13" i="61"/>
  <c r="R14" i="61"/>
  <c r="R15" i="61"/>
  <c r="R16" i="61"/>
  <c r="R17" i="61"/>
  <c r="R18" i="61"/>
  <c r="R19" i="61"/>
  <c r="R20" i="61"/>
  <c r="R21" i="61"/>
  <c r="R22" i="61"/>
  <c r="R23" i="61"/>
  <c r="R24" i="61"/>
  <c r="R25" i="61"/>
  <c r="R26" i="61"/>
  <c r="R27" i="61"/>
  <c r="R28" i="61"/>
  <c r="R29" i="61"/>
  <c r="R30" i="61"/>
  <c r="R31" i="61"/>
  <c r="R32" i="61"/>
  <c r="R33" i="61"/>
  <c r="R34" i="61"/>
  <c r="R35" i="61"/>
  <c r="R36" i="61"/>
  <c r="R37" i="61"/>
  <c r="R38" i="61"/>
  <c r="R39" i="61"/>
  <c r="R40" i="61"/>
  <c r="R41" i="61"/>
  <c r="R42" i="61"/>
  <c r="R43" i="61"/>
  <c r="R44" i="61"/>
  <c r="R45" i="61"/>
  <c r="R46" i="61"/>
  <c r="R47" i="61"/>
  <c r="R48" i="61"/>
  <c r="R49" i="61"/>
  <c r="R50" i="61"/>
  <c r="R51" i="61"/>
  <c r="R52" i="61"/>
  <c r="R53" i="61"/>
  <c r="R54" i="61"/>
  <c r="R55" i="61"/>
  <c r="R56" i="61"/>
  <c r="R57" i="61"/>
  <c r="R58" i="61"/>
  <c r="R59" i="61"/>
  <c r="R60" i="61"/>
  <c r="R61" i="61"/>
  <c r="R62" i="61"/>
  <c r="R63" i="61"/>
  <c r="R64" i="61"/>
  <c r="R65" i="61"/>
  <c r="R66" i="61"/>
  <c r="R67" i="61"/>
  <c r="R68" i="61"/>
  <c r="R69" i="61"/>
  <c r="R70" i="61"/>
  <c r="R71" i="61"/>
  <c r="R72" i="61"/>
  <c r="R73" i="61"/>
  <c r="R74" i="61"/>
  <c r="R75" i="61"/>
  <c r="R76" i="61"/>
  <c r="R77" i="61"/>
  <c r="R78" i="61"/>
  <c r="R79" i="61"/>
  <c r="R80" i="61"/>
  <c r="R81" i="61"/>
  <c r="R82" i="61"/>
  <c r="R83" i="61"/>
  <c r="R84" i="61"/>
  <c r="R85" i="61"/>
  <c r="R86" i="61"/>
  <c r="R87" i="61"/>
  <c r="R88" i="61"/>
  <c r="R89" i="61"/>
  <c r="R90" i="61"/>
  <c r="R91" i="61"/>
  <c r="R92" i="61"/>
  <c r="R93" i="61"/>
  <c r="R94" i="61"/>
  <c r="R95" i="61"/>
  <c r="R96" i="61"/>
  <c r="R97" i="61"/>
  <c r="R98" i="61"/>
  <c r="R99" i="61"/>
  <c r="R100" i="61"/>
  <c r="R101" i="61"/>
  <c r="R102" i="61"/>
  <c r="R103" i="61"/>
  <c r="R104" i="61"/>
  <c r="R105" i="61"/>
  <c r="R106" i="61"/>
  <c r="R107" i="61"/>
  <c r="R108" i="61"/>
  <c r="R109" i="61"/>
  <c r="R110" i="61"/>
  <c r="R111" i="61"/>
  <c r="R112" i="61"/>
  <c r="R113" i="61"/>
  <c r="R114" i="61"/>
  <c r="R115" i="61"/>
  <c r="R116" i="61"/>
  <c r="R117" i="61"/>
  <c r="R118" i="61"/>
  <c r="R119" i="61"/>
  <c r="R11" i="61"/>
  <c r="W12" i="61"/>
  <c r="W13" i="61"/>
  <c r="W14" i="61"/>
  <c r="W15" i="61"/>
  <c r="W16" i="61"/>
  <c r="W17" i="61"/>
  <c r="W18" i="61"/>
  <c r="W19" i="61"/>
  <c r="W20" i="61"/>
  <c r="W21" i="61"/>
  <c r="W22" i="61"/>
  <c r="W23" i="61"/>
  <c r="W24" i="61"/>
  <c r="W25" i="61"/>
  <c r="W26" i="61"/>
  <c r="W27" i="61"/>
  <c r="W28" i="61"/>
  <c r="W29" i="61"/>
  <c r="W30" i="61"/>
  <c r="W31" i="61"/>
  <c r="W32" i="61"/>
  <c r="W33" i="61"/>
  <c r="W34" i="61"/>
  <c r="W35" i="61"/>
  <c r="W36" i="61"/>
  <c r="W37" i="61"/>
  <c r="W38" i="61"/>
  <c r="W39" i="61"/>
  <c r="W40" i="61"/>
  <c r="W41" i="61"/>
  <c r="W42" i="61"/>
  <c r="W43" i="61"/>
  <c r="W44" i="61"/>
  <c r="W45" i="61"/>
  <c r="W46" i="61"/>
  <c r="W47" i="61"/>
  <c r="W48" i="61"/>
  <c r="W49" i="61"/>
  <c r="W50" i="61"/>
  <c r="W51" i="61"/>
  <c r="W52" i="61"/>
  <c r="W53" i="61"/>
  <c r="W54" i="61"/>
  <c r="W55" i="61"/>
  <c r="W56" i="61"/>
  <c r="W57" i="61"/>
  <c r="W58" i="61"/>
  <c r="W59" i="61"/>
  <c r="W60" i="61"/>
  <c r="W61" i="61"/>
  <c r="W62" i="61"/>
  <c r="W63" i="61"/>
  <c r="W64" i="61"/>
  <c r="W65" i="61"/>
  <c r="W66" i="61"/>
  <c r="W67" i="61"/>
  <c r="W68" i="61"/>
  <c r="W69" i="61"/>
  <c r="W70" i="61"/>
  <c r="W71" i="61"/>
  <c r="W72" i="61"/>
  <c r="W73" i="61"/>
  <c r="W74" i="61"/>
  <c r="W75" i="61"/>
  <c r="W76" i="61"/>
  <c r="W77" i="61"/>
  <c r="W78" i="61"/>
  <c r="W79" i="61"/>
  <c r="W80" i="61"/>
  <c r="W81" i="61"/>
  <c r="W82" i="61"/>
  <c r="W83" i="61"/>
  <c r="W84" i="61"/>
  <c r="W85" i="61"/>
  <c r="W86" i="61"/>
  <c r="W87" i="61"/>
  <c r="W88" i="61"/>
  <c r="W89" i="61"/>
  <c r="W90" i="61"/>
  <c r="W91" i="61"/>
  <c r="W92" i="61"/>
  <c r="W93" i="61"/>
  <c r="W94" i="61"/>
  <c r="W95" i="61"/>
  <c r="W96" i="61"/>
  <c r="W97" i="61"/>
  <c r="W98" i="61"/>
  <c r="W99" i="61"/>
  <c r="W100" i="61"/>
  <c r="W101" i="61"/>
  <c r="W102" i="61"/>
  <c r="W103" i="61"/>
  <c r="W104" i="61"/>
  <c r="W105" i="61"/>
  <c r="W106" i="61"/>
  <c r="W107" i="61"/>
  <c r="W108" i="61"/>
  <c r="W109" i="61"/>
  <c r="W110" i="61"/>
  <c r="W111" i="61"/>
  <c r="W112" i="61"/>
  <c r="W113" i="61"/>
  <c r="W114" i="61"/>
  <c r="W115" i="61"/>
  <c r="W116" i="61"/>
  <c r="W117" i="61"/>
  <c r="W118" i="61"/>
  <c r="W119" i="61"/>
  <c r="W11" i="61"/>
  <c r="E245" i="61" l="1"/>
  <c r="E244" i="61"/>
  <c r="E307" i="61"/>
  <c r="E320" i="61"/>
  <c r="E181" i="61"/>
  <c r="E133" i="61"/>
  <c r="E255" i="61"/>
  <c r="E239" i="61"/>
  <c r="E126" i="61"/>
  <c r="E231" i="61"/>
  <c r="E337" i="61"/>
  <c r="E229" i="61"/>
  <c r="E338" i="61"/>
  <c r="E209" i="61"/>
  <c r="E205" i="61"/>
  <c r="E164" i="61"/>
  <c r="E304" i="61"/>
  <c r="E286" i="61"/>
  <c r="E236" i="61"/>
  <c r="E188" i="61"/>
  <c r="E251" i="61"/>
  <c r="E219" i="61"/>
  <c r="E275" i="61"/>
  <c r="E331" i="61"/>
  <c r="E266" i="61"/>
  <c r="E250" i="61"/>
  <c r="E313" i="61"/>
  <c r="E157" i="61"/>
  <c r="E295" i="61"/>
  <c r="E140" i="61"/>
  <c r="E277" i="61"/>
  <c r="E340" i="61"/>
  <c r="E259" i="61"/>
  <c r="E322" i="61"/>
  <c r="E293" i="61"/>
  <c r="E260" i="61"/>
  <c r="E311" i="61"/>
  <c r="E122" i="61"/>
  <c r="E129" i="61"/>
  <c r="E143" i="61"/>
  <c r="E167" i="61"/>
  <c r="E191" i="61"/>
  <c r="E314" i="61"/>
  <c r="E318" i="61"/>
  <c r="E262" i="61"/>
  <c r="E269" i="61"/>
  <c r="E280" i="61"/>
  <c r="E310" i="61"/>
  <c r="E325" i="61"/>
  <c r="E225" i="61"/>
  <c r="E254" i="61"/>
  <c r="E265" i="61"/>
  <c r="E284" i="61"/>
  <c r="E329" i="61"/>
  <c r="E211" i="61"/>
  <c r="E287" i="61"/>
  <c r="E332" i="61"/>
  <c r="E336" i="61"/>
  <c r="E197" i="61"/>
  <c r="E246" i="61"/>
  <c r="E221" i="61"/>
  <c r="E242" i="61"/>
  <c r="E283" i="61"/>
  <c r="E298" i="61"/>
  <c r="E328" i="61"/>
  <c r="E257" i="61"/>
  <c r="E268" i="61"/>
  <c r="E302" i="61"/>
  <c r="E152" i="61"/>
  <c r="E176" i="61"/>
  <c r="E253" i="61"/>
  <c r="E305" i="61"/>
  <c r="E124" i="61"/>
  <c r="E145" i="61"/>
  <c r="E193" i="61"/>
  <c r="E217" i="61"/>
  <c r="E233" i="61"/>
  <c r="E264" i="61"/>
  <c r="E131" i="61"/>
  <c r="E155" i="61"/>
  <c r="E179" i="61"/>
  <c r="E203" i="61"/>
  <c r="E249" i="61"/>
  <c r="E271" i="61"/>
  <c r="E301" i="61"/>
  <c r="E316" i="61"/>
  <c r="E241" i="61"/>
  <c r="E256" i="61"/>
  <c r="E278" i="61"/>
  <c r="E282" i="61"/>
  <c r="E323" i="61"/>
  <c r="E199" i="61"/>
  <c r="E263" i="61"/>
  <c r="E274" i="61"/>
  <c r="E289" i="61"/>
  <c r="E319" i="61"/>
  <c r="E334" i="61"/>
  <c r="E237" i="61"/>
  <c r="E296" i="61"/>
  <c r="E300" i="61"/>
  <c r="E341" i="61"/>
  <c r="E248" i="61"/>
  <c r="E230" i="61"/>
  <c r="E169" i="61"/>
  <c r="E138" i="61"/>
  <c r="E150" i="61"/>
  <c r="E162" i="61"/>
  <c r="E174" i="61"/>
  <c r="E186" i="61"/>
  <c r="E238" i="61"/>
  <c r="E240" i="61"/>
  <c r="E272" i="61"/>
  <c r="E276" i="61"/>
  <c r="E290" i="61"/>
  <c r="E294" i="61"/>
  <c r="E308" i="61"/>
  <c r="E312" i="61"/>
  <c r="E326" i="61"/>
  <c r="E330" i="61"/>
  <c r="E123" i="61"/>
  <c r="E136" i="61"/>
  <c r="E141" i="61"/>
  <c r="E148" i="61"/>
  <c r="E153" i="61"/>
  <c r="E160" i="61"/>
  <c r="E165" i="61"/>
  <c r="E172" i="61"/>
  <c r="E177" i="61"/>
  <c r="E184" i="61"/>
  <c r="E189" i="61"/>
  <c r="E201" i="61"/>
  <c r="E213" i="61"/>
  <c r="E223" i="61"/>
  <c r="E170" i="61"/>
  <c r="E175" i="61"/>
  <c r="E182" i="61"/>
  <c r="E187" i="61"/>
  <c r="E235" i="61"/>
  <c r="E243" i="61"/>
  <c r="E130" i="61"/>
  <c r="E132" i="61"/>
  <c r="E137" i="61"/>
  <c r="E144" i="61"/>
  <c r="E149" i="61"/>
  <c r="E156" i="61"/>
  <c r="E161" i="61"/>
  <c r="E168" i="61"/>
  <c r="E173" i="61"/>
  <c r="E125" i="61"/>
  <c r="E127" i="61"/>
  <c r="E134" i="61"/>
  <c r="E139" i="61"/>
  <c r="E146" i="61"/>
  <c r="E151" i="61"/>
  <c r="E158" i="61"/>
  <c r="E163" i="61"/>
  <c r="E180" i="61"/>
  <c r="E185" i="61"/>
  <c r="E267" i="61"/>
  <c r="E273" i="61"/>
  <c r="E281" i="61"/>
  <c r="E285" i="61"/>
  <c r="E291" i="61"/>
  <c r="E299" i="61"/>
  <c r="E303" i="61"/>
  <c r="E309" i="61"/>
  <c r="E317" i="61"/>
  <c r="E321" i="61"/>
  <c r="E327" i="61"/>
  <c r="E335" i="61"/>
  <c r="E339" i="61"/>
  <c r="E135" i="61"/>
  <c r="E142" i="61"/>
  <c r="E147" i="61"/>
  <c r="E154" i="61"/>
  <c r="E159" i="61"/>
  <c r="E166" i="61"/>
  <c r="E171" i="61"/>
  <c r="E178" i="61"/>
  <c r="E183" i="61"/>
  <c r="E190" i="61"/>
  <c r="E195" i="61"/>
  <c r="E207" i="61"/>
  <c r="E247" i="61"/>
  <c r="E258" i="61"/>
  <c r="E128" i="61"/>
  <c r="E215" i="61"/>
  <c r="E227" i="61"/>
  <c r="E232" i="61"/>
  <c r="E252" i="61"/>
  <c r="E261" i="61"/>
  <c r="E270" i="61"/>
  <c r="E279" i="61"/>
  <c r="E288" i="61"/>
  <c r="E297" i="61"/>
  <c r="E306" i="61"/>
  <c r="E315" i="61"/>
  <c r="E324" i="61"/>
  <c r="E333" i="61"/>
  <c r="E192" i="61"/>
  <c r="E194" i="61"/>
  <c r="E196" i="61"/>
  <c r="E198" i="61"/>
  <c r="E200" i="61"/>
  <c r="E202" i="61"/>
  <c r="E204" i="61"/>
  <c r="E206" i="61"/>
  <c r="E208" i="61"/>
  <c r="E210" i="61"/>
  <c r="E212" i="61"/>
  <c r="E214" i="61"/>
  <c r="E216" i="61"/>
  <c r="E218" i="61"/>
  <c r="E220" i="61"/>
  <c r="E222" i="61"/>
  <c r="E224" i="61"/>
  <c r="E226" i="61"/>
  <c r="E228" i="61"/>
  <c r="E11" i="60"/>
  <c r="N11" i="61"/>
  <c r="M19" i="61"/>
  <c r="M119" i="61"/>
  <c r="D119" i="61"/>
  <c r="M118" i="61"/>
  <c r="D118" i="61"/>
  <c r="M117" i="61"/>
  <c r="D117" i="61"/>
  <c r="M116" i="61"/>
  <c r="D116" i="61"/>
  <c r="M115" i="61"/>
  <c r="D115" i="61"/>
  <c r="M114" i="61"/>
  <c r="D114" i="61"/>
  <c r="M113" i="61"/>
  <c r="D113" i="61"/>
  <c r="M112" i="61"/>
  <c r="D112" i="61"/>
  <c r="M111" i="61"/>
  <c r="D111" i="61"/>
  <c r="M110" i="61"/>
  <c r="D110" i="61"/>
  <c r="M109" i="61"/>
  <c r="D109" i="61"/>
  <c r="M108" i="61"/>
  <c r="D108" i="61"/>
  <c r="M107" i="61"/>
  <c r="D107" i="61"/>
  <c r="M106" i="61"/>
  <c r="D106" i="61"/>
  <c r="M105" i="61"/>
  <c r="D105" i="61"/>
  <c r="M104" i="61"/>
  <c r="D104" i="61"/>
  <c r="M103" i="61"/>
  <c r="D103" i="61"/>
  <c r="M102" i="61"/>
  <c r="D102" i="61"/>
  <c r="M101" i="61"/>
  <c r="D101" i="61"/>
  <c r="M100" i="61"/>
  <c r="D100" i="61"/>
  <c r="M99" i="61"/>
  <c r="D99" i="61"/>
  <c r="M98" i="61"/>
  <c r="D98" i="61"/>
  <c r="M97" i="61"/>
  <c r="D97" i="61"/>
  <c r="M96" i="61"/>
  <c r="D96" i="61"/>
  <c r="M95" i="61"/>
  <c r="D95" i="61"/>
  <c r="M94" i="61"/>
  <c r="D94" i="61"/>
  <c r="M93" i="61"/>
  <c r="D93" i="61"/>
  <c r="M92" i="61"/>
  <c r="D92" i="61"/>
  <c r="M91" i="61"/>
  <c r="D91" i="61"/>
  <c r="M90" i="61"/>
  <c r="D90" i="61"/>
  <c r="M89" i="61"/>
  <c r="D89" i="61"/>
  <c r="M88" i="61"/>
  <c r="D88" i="61"/>
  <c r="M87" i="61"/>
  <c r="D87" i="61"/>
  <c r="M86" i="61"/>
  <c r="D86" i="61"/>
  <c r="M85" i="61"/>
  <c r="D85" i="61"/>
  <c r="M84" i="61"/>
  <c r="D84" i="61"/>
  <c r="M83" i="61"/>
  <c r="D83" i="61"/>
  <c r="M82" i="61"/>
  <c r="D82" i="61"/>
  <c r="M81" i="61"/>
  <c r="D81" i="61"/>
  <c r="M80" i="61"/>
  <c r="D80" i="61"/>
  <c r="M79" i="61"/>
  <c r="D79" i="61"/>
  <c r="M78" i="61"/>
  <c r="D78" i="61"/>
  <c r="M77" i="61"/>
  <c r="D77" i="61"/>
  <c r="M76" i="61"/>
  <c r="D76" i="61"/>
  <c r="M75" i="61"/>
  <c r="D75" i="61"/>
  <c r="M74" i="61"/>
  <c r="D74" i="61"/>
  <c r="M73" i="61"/>
  <c r="D73" i="61"/>
  <c r="M72" i="61"/>
  <c r="D72" i="61"/>
  <c r="M71" i="61"/>
  <c r="D71" i="61"/>
  <c r="M70" i="61"/>
  <c r="D70" i="61"/>
  <c r="M69" i="61"/>
  <c r="D69" i="61"/>
  <c r="M68" i="61"/>
  <c r="D68" i="61"/>
  <c r="M67" i="61"/>
  <c r="D67" i="61"/>
  <c r="M66" i="61"/>
  <c r="D66" i="61"/>
  <c r="M65" i="61"/>
  <c r="D65" i="61"/>
  <c r="M64" i="61"/>
  <c r="D64" i="61"/>
  <c r="M63" i="61"/>
  <c r="D63" i="61"/>
  <c r="M62" i="61"/>
  <c r="D62" i="61"/>
  <c r="M61" i="61"/>
  <c r="D61" i="61"/>
  <c r="M60" i="61"/>
  <c r="D60" i="61"/>
  <c r="M59" i="61"/>
  <c r="D59" i="61"/>
  <c r="M58" i="61"/>
  <c r="D58" i="61"/>
  <c r="M57" i="61"/>
  <c r="D57" i="61"/>
  <c r="M56" i="61"/>
  <c r="D56" i="61"/>
  <c r="M55" i="61"/>
  <c r="D55" i="61"/>
  <c r="M54" i="61"/>
  <c r="D54" i="61"/>
  <c r="M53" i="61"/>
  <c r="D53" i="61"/>
  <c r="M52" i="61"/>
  <c r="D52" i="61"/>
  <c r="M51" i="61"/>
  <c r="D51" i="61"/>
  <c r="M50" i="61"/>
  <c r="D50" i="61"/>
  <c r="M49" i="61"/>
  <c r="D49" i="61"/>
  <c r="M48" i="61"/>
  <c r="D48" i="61"/>
  <c r="M47" i="61"/>
  <c r="D47" i="61"/>
  <c r="M46" i="61"/>
  <c r="D46" i="61"/>
  <c r="M45" i="61"/>
  <c r="D45" i="61"/>
  <c r="M44" i="61"/>
  <c r="D44" i="61"/>
  <c r="M43" i="61"/>
  <c r="D43" i="61"/>
  <c r="M42" i="61"/>
  <c r="D42" i="61"/>
  <c r="M41" i="61"/>
  <c r="D41" i="61"/>
  <c r="M40" i="61"/>
  <c r="D40" i="61"/>
  <c r="M39" i="61"/>
  <c r="D39" i="61"/>
  <c r="M38" i="61"/>
  <c r="D38" i="61"/>
  <c r="M37" i="61"/>
  <c r="D37" i="61"/>
  <c r="M36" i="61"/>
  <c r="D36" i="61"/>
  <c r="M35" i="61"/>
  <c r="D35" i="61"/>
  <c r="M34" i="61"/>
  <c r="D34" i="61"/>
  <c r="M33" i="61"/>
  <c r="D33" i="61"/>
  <c r="M32" i="61"/>
  <c r="D32" i="61"/>
  <c r="M31" i="61"/>
  <c r="D31" i="61"/>
  <c r="M30" i="61"/>
  <c r="D30" i="61"/>
  <c r="M29" i="61"/>
  <c r="D29" i="61"/>
  <c r="M28" i="61"/>
  <c r="D28" i="61"/>
  <c r="M27" i="61"/>
  <c r="D27" i="61"/>
  <c r="M26" i="61"/>
  <c r="D26" i="61"/>
  <c r="M25" i="61"/>
  <c r="D25" i="61"/>
  <c r="M24" i="61"/>
  <c r="D24" i="61"/>
  <c r="M23" i="61"/>
  <c r="D23" i="61"/>
  <c r="M22" i="61"/>
  <c r="D22" i="61"/>
  <c r="M21" i="61"/>
  <c r="D21" i="61"/>
  <c r="M20" i="61"/>
  <c r="D20" i="61"/>
  <c r="D19" i="61"/>
  <c r="M18" i="61"/>
  <c r="D18" i="61"/>
  <c r="M17" i="61"/>
  <c r="D17" i="61"/>
  <c r="M16" i="61"/>
  <c r="D16" i="61"/>
  <c r="M15" i="61"/>
  <c r="D15" i="61"/>
  <c r="M14" i="61"/>
  <c r="D14" i="61"/>
  <c r="M13" i="61"/>
  <c r="D13" i="61"/>
  <c r="M12" i="61"/>
  <c r="D12" i="61"/>
  <c r="L11" i="61"/>
  <c r="K11" i="61"/>
  <c r="J11" i="61"/>
  <c r="I11" i="61"/>
  <c r="H11" i="61"/>
  <c r="G11" i="61"/>
  <c r="F11" i="61"/>
  <c r="M11" i="61" s="1"/>
  <c r="E11" i="61"/>
  <c r="D11" i="61"/>
  <c r="C11" i="61"/>
  <c r="B11" i="61"/>
  <c r="A11" i="61"/>
  <c r="B66" i="63"/>
  <c r="B65" i="63"/>
  <c r="B64" i="63"/>
  <c r="B63" i="63"/>
  <c r="E120" i="61" l="1"/>
  <c r="E110" i="61"/>
  <c r="E116" i="61"/>
  <c r="E17" i="61"/>
  <c r="E33" i="61"/>
  <c r="E35" i="61"/>
  <c r="E45" i="61"/>
  <c r="E47" i="61"/>
  <c r="E53" i="61"/>
  <c r="E59" i="61"/>
  <c r="E77" i="61"/>
  <c r="E119" i="61"/>
  <c r="E20" i="61"/>
  <c r="E24" i="61"/>
  <c r="E30" i="61"/>
  <c r="E50" i="61"/>
  <c r="E54" i="61"/>
  <c r="E58" i="61"/>
  <c r="E64" i="61"/>
  <c r="E72" i="61"/>
  <c r="E90" i="61"/>
  <c r="E100" i="61"/>
  <c r="E112" i="61"/>
  <c r="E84" i="61"/>
  <c r="E105" i="61"/>
  <c r="E16" i="61"/>
  <c r="E76" i="61"/>
  <c r="E107" i="61"/>
  <c r="E118" i="61"/>
  <c r="E37" i="61"/>
  <c r="E42" i="61"/>
  <c r="E60" i="61"/>
  <c r="E88" i="61"/>
  <c r="E93" i="61"/>
  <c r="E108" i="61"/>
  <c r="E113" i="61"/>
  <c r="E102" i="61"/>
  <c r="E56" i="61"/>
  <c r="E52" i="61"/>
  <c r="E23" i="61"/>
  <c r="E28" i="61"/>
  <c r="E62" i="61"/>
  <c r="E70" i="61"/>
  <c r="E96" i="61"/>
  <c r="E114" i="61"/>
  <c r="E41" i="61"/>
  <c r="E83" i="61"/>
  <c r="E101" i="61"/>
  <c r="E22" i="61"/>
  <c r="E43" i="61"/>
  <c r="E48" i="61"/>
  <c r="E74" i="61"/>
  <c r="E82" i="61"/>
  <c r="E46" i="61"/>
  <c r="E103" i="61"/>
  <c r="E66" i="61"/>
  <c r="E71" i="61"/>
  <c r="E29" i="61"/>
  <c r="E36" i="61"/>
  <c r="E106" i="61"/>
  <c r="E34" i="61"/>
  <c r="E61" i="61"/>
  <c r="E95" i="61"/>
  <c r="E39" i="61"/>
  <c r="E99" i="61"/>
  <c r="E65" i="61"/>
  <c r="E78" i="61"/>
  <c r="E89" i="61"/>
  <c r="E18" i="61"/>
  <c r="E31" i="61"/>
  <c r="E57" i="61"/>
  <c r="E94" i="61"/>
  <c r="E117" i="61"/>
  <c r="E85" i="61"/>
  <c r="E79" i="61"/>
  <c r="E73" i="61"/>
  <c r="E44" i="61"/>
  <c r="E87" i="61"/>
  <c r="E104" i="61"/>
  <c r="E13" i="61"/>
  <c r="E27" i="61"/>
  <c r="E67" i="61"/>
  <c r="E81" i="61"/>
  <c r="E98" i="61"/>
  <c r="E21" i="61"/>
  <c r="E38" i="61"/>
  <c r="E75" i="61"/>
  <c r="E92" i="61"/>
  <c r="E25" i="61"/>
  <c r="E15" i="61"/>
  <c r="E32" i="61"/>
  <c r="E55" i="61"/>
  <c r="E115" i="61"/>
  <c r="E86" i="61"/>
  <c r="E19" i="61"/>
  <c r="E69" i="61"/>
  <c r="E26" i="61"/>
  <c r="E49" i="61"/>
  <c r="E109" i="61"/>
  <c r="E12" i="61"/>
  <c r="E63" i="61"/>
  <c r="E80" i="61"/>
  <c r="E97" i="61"/>
  <c r="E14" i="61"/>
  <c r="E40" i="61"/>
  <c r="E51" i="61"/>
  <c r="E68" i="61"/>
  <c r="E111" i="61"/>
  <c r="E91" i="61"/>
  <c r="E13" i="60"/>
  <c r="E12" i="60"/>
  <c r="T12" i="60" l="1"/>
  <c r="U12" i="60"/>
  <c r="M13" i="60"/>
  <c r="I12" i="60"/>
  <c r="X13" i="60"/>
  <c r="P13" i="60"/>
  <c r="K12" i="60"/>
  <c r="J12" i="60"/>
  <c r="V12" i="60"/>
  <c r="L12" i="60"/>
  <c r="M12" i="60"/>
  <c r="N12" i="60"/>
  <c r="P12" i="60"/>
  <c r="H13" i="60"/>
  <c r="T13" i="60"/>
  <c r="U13" i="60"/>
  <c r="F12" i="60"/>
  <c r="R12" i="60"/>
  <c r="J13" i="60"/>
  <c r="V13" i="60"/>
  <c r="N13" i="60"/>
  <c r="O13" i="60"/>
  <c r="X12" i="60"/>
  <c r="Q13" i="60"/>
  <c r="F13" i="60"/>
  <c r="O12" i="60"/>
  <c r="S13" i="60"/>
  <c r="I13" i="60"/>
  <c r="G12" i="60"/>
  <c r="S12" i="60"/>
  <c r="K13" i="60"/>
  <c r="R13" i="60"/>
  <c r="G13" i="60"/>
  <c r="Q12" i="60"/>
  <c r="H12" i="60"/>
  <c r="L13" i="60"/>
  <c r="F11" i="60"/>
  <c r="X11" i="60"/>
  <c r="U11" i="60"/>
  <c r="V11" i="60"/>
  <c r="T11" i="60"/>
  <c r="N11" i="60"/>
  <c r="P11" i="60"/>
  <c r="Q11" i="60"/>
  <c r="M11" i="60"/>
  <c r="S11" i="60"/>
  <c r="O11" i="60"/>
  <c r="R11" i="60"/>
  <c r="G11" i="60"/>
  <c r="H11" i="60"/>
  <c r="I11" i="60"/>
  <c r="J11" i="60"/>
  <c r="K11" i="60"/>
  <c r="L11" i="60"/>
  <c r="W11" i="60" l="1"/>
  <c r="W13" i="60"/>
  <c r="W12" i="60"/>
</calcChain>
</file>

<file path=xl/sharedStrings.xml><?xml version="1.0" encoding="utf-8"?>
<sst xmlns="http://schemas.openxmlformats.org/spreadsheetml/2006/main" count="367" uniqueCount="286">
  <si>
    <t>Capacitación</t>
  </si>
  <si>
    <t>Socialización</t>
  </si>
  <si>
    <t>Seminario</t>
  </si>
  <si>
    <t>Taller</t>
  </si>
  <si>
    <t>Mesa de trabajo</t>
  </si>
  <si>
    <t>Foro</t>
  </si>
  <si>
    <t>Congreso</t>
  </si>
  <si>
    <t>Conversatorio</t>
  </si>
  <si>
    <t>Feria ambiental</t>
  </si>
  <si>
    <t>Fortalecimiento Institucional</t>
  </si>
  <si>
    <t>otra</t>
  </si>
  <si>
    <t>Conferencia</t>
  </si>
  <si>
    <t>Redes sociales</t>
  </si>
  <si>
    <t>Si</t>
  </si>
  <si>
    <t>Televisión</t>
  </si>
  <si>
    <t>No</t>
  </si>
  <si>
    <t>Reunión zonal</t>
  </si>
  <si>
    <t xml:space="preserve">Prensa   </t>
  </si>
  <si>
    <t>Feria de la gestión</t>
  </si>
  <si>
    <t>Sitio web</t>
  </si>
  <si>
    <t>Espacio de concertación</t>
  </si>
  <si>
    <t xml:space="preserve">Correo electrónico  </t>
  </si>
  <si>
    <t>Consulta previa</t>
  </si>
  <si>
    <t>Carteleras</t>
  </si>
  <si>
    <t>Cumplimiento medida judicial</t>
  </si>
  <si>
    <t xml:space="preserve">Voz a voz    </t>
  </si>
  <si>
    <t>Otro</t>
  </si>
  <si>
    <t>Audiencia pública participativa</t>
  </si>
  <si>
    <t xml:space="preserve">Academia </t>
  </si>
  <si>
    <t xml:space="preserve">Gremios </t>
  </si>
  <si>
    <t xml:space="preserve">Órganos de control  </t>
  </si>
  <si>
    <t>Veedurías ciudadanas</t>
  </si>
  <si>
    <t xml:space="preserve">Organizaciones no gubernamentales     </t>
  </si>
  <si>
    <t xml:space="preserve">Ciudadanía     </t>
  </si>
  <si>
    <t>Entidad  estatal</t>
  </si>
  <si>
    <t>Recursos del Gobierno Nacional</t>
  </si>
  <si>
    <t>Otros</t>
  </si>
  <si>
    <t>Recursos de Cooperación Internacional</t>
  </si>
  <si>
    <t>Acta de la reunión</t>
  </si>
  <si>
    <t>Ayuda de memoria</t>
  </si>
  <si>
    <t xml:space="preserve">Listado de asistencia </t>
  </si>
  <si>
    <t>Registro fotográfico</t>
  </si>
  <si>
    <t xml:space="preserve">MINISTERIO DE AMBIENTE 
Y DESARROLLO SOSTENIBLE </t>
  </si>
  <si>
    <t xml:space="preserve">DEPENDENCIA RESPONSABLE: </t>
  </si>
  <si>
    <t>MES:</t>
  </si>
  <si>
    <t>TIPO DE ACTIVIDAD</t>
  </si>
  <si>
    <t>Actividades de participación ciudadana para la gestión institucional</t>
  </si>
  <si>
    <t>Actividades de participación ciudadana en ejercicios de innovación abierta</t>
  </si>
  <si>
    <t>Actividades de control social</t>
  </si>
  <si>
    <t>Actividades institucionales organizados por la entidad  y ejecutados por la comunidad</t>
  </si>
  <si>
    <t>Presencial</t>
  </si>
  <si>
    <t>Virtual</t>
  </si>
  <si>
    <t>Total de participantes</t>
  </si>
  <si>
    <t>Sexo</t>
  </si>
  <si>
    <t>No identifica</t>
  </si>
  <si>
    <t>Palenqueras</t>
  </si>
  <si>
    <t>Indígenas</t>
  </si>
  <si>
    <t>Raizales</t>
  </si>
  <si>
    <t>Negros</t>
  </si>
  <si>
    <t>Afrocolombiano</t>
  </si>
  <si>
    <t>Rom</t>
  </si>
  <si>
    <t>Nombre de las entidades y organizaciones participantes</t>
  </si>
  <si>
    <t>TIPO DE COMUNIDAD</t>
  </si>
  <si>
    <t>Campesinos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</si>
  <si>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de Desarrollo Sostenible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</si>
  <si>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</si>
  <si>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</t>
    </r>
  </si>
  <si>
    <t>NOMBRE DE LA ACTIVIDAD</t>
  </si>
  <si>
    <t>PROPÓSITO DE LA ACTIVIDAD</t>
  </si>
  <si>
    <t>MODALIDAD</t>
  </si>
  <si>
    <t>CARACTERIZACIÓN DE LA POBLACIÓN PARTICIPANTES</t>
  </si>
  <si>
    <t>No. de personas de la comunidad LGTBIQ+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</si>
  <si>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F-M-GDS-18</t>
    </r>
  </si>
  <si>
    <t>Grupo etario</t>
  </si>
  <si>
    <t>Tipo de comunidad</t>
  </si>
  <si>
    <t>No. de personas con discapacidad</t>
  </si>
  <si>
    <t>PRESUPUESTO EJECUTADO</t>
  </si>
  <si>
    <t>FUENTE DE LOS RECURSOS</t>
  </si>
  <si>
    <t>No. DE ENCUESTAS DE PERCEPCIÓN APLICADAS</t>
  </si>
  <si>
    <t>DOCUMENTO QUE DE CUENTA DE LA ACTIVIDAD DESARROLLADA</t>
  </si>
  <si>
    <t>DEPARTAMENTO, CIUDAD O MUNICIPIO DONDE SE REALIZÓ LA ACTIVIDAD</t>
  </si>
  <si>
    <t>FECHA PROGRAMADA DE LA ACTIVIDAD</t>
  </si>
  <si>
    <t>FECHA DE EJECUCIÓN DE LA ACTIVIDAD</t>
  </si>
  <si>
    <t>En caso de no haberse realizado el espacio enunciar el motivo</t>
  </si>
  <si>
    <t xml:space="preserve"> ACTIVIDADES DE ACOMPAÑAMIENTO Y ESPACIOS DE PARTICIPACIÓN EN EL EJERCICIO MISIONAL DE LA ENTIDAD</t>
  </si>
  <si>
    <t>ETAPA DE PLANIFICACIÓN</t>
  </si>
  <si>
    <t>ETAPA DE EJECUCIÓN</t>
  </si>
  <si>
    <t>MES</t>
  </si>
  <si>
    <t>Dependencias</t>
  </si>
  <si>
    <t>Subdirección de Educación y Participación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</si>
  <si>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</si>
  <si>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</si>
  <si>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</si>
  <si>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</si>
  <si>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</si>
  <si>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</si>
  <si>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</si>
  <si>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</si>
  <si>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</si>
  <si>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</si>
  <si>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</si>
  <si>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</si>
  <si>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</si>
  <si>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CONCATENAR</t>
  </si>
  <si>
    <t>MENU</t>
  </si>
  <si>
    <t>REALIZAR PLANEACIÓN</t>
  </si>
  <si>
    <t>REALIZAR EJECUCIÓN</t>
  </si>
  <si>
    <t>VER REPORTE</t>
  </si>
  <si>
    <t>Total general</t>
  </si>
  <si>
    <t>Oficina de Asuntos Internacionales</t>
  </si>
  <si>
    <t>Oficina de Negocios Verdes Sostenibles</t>
  </si>
  <si>
    <t>TIPO PLANEACIÓN</t>
  </si>
  <si>
    <t>Planeado</t>
  </si>
  <si>
    <t>Sin Planear</t>
  </si>
  <si>
    <t>ID</t>
  </si>
  <si>
    <t>Oficina Asesora de Planeación</t>
  </si>
  <si>
    <t>Oficina Asesora Jurídica</t>
  </si>
  <si>
    <t>Dirección de Asuntos Ambientales Sectorial y Urbana</t>
  </si>
  <si>
    <t>Dirección de Gestión Integral del Recurso Hídrico</t>
  </si>
  <si>
    <t>Dirección de Ordenamiento Ambiental Territorial y Sistema Nacional Ambiental - SINA</t>
  </si>
  <si>
    <t>Dirección de Cambio Climático y Gestión del Riesgo</t>
  </si>
  <si>
    <t>Secretaria General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</si>
  <si>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 F-M-GDS-15</t>
    </r>
  </si>
  <si>
    <t>FASE DEL CICLO DE LA GESTIÓN</t>
  </si>
  <si>
    <t>Diagnóstico</t>
  </si>
  <si>
    <t>Formulación</t>
  </si>
  <si>
    <t>Ejecución</t>
  </si>
  <si>
    <t>Seguimiento y evaluación</t>
  </si>
  <si>
    <t>Medio de convocatoria</t>
  </si>
  <si>
    <t>CARACTERIZACIÓN DE LA POBLACIÓN PARTICIPANTE</t>
  </si>
  <si>
    <t>MUJER</t>
  </si>
  <si>
    <t>HOMBRE</t>
  </si>
  <si>
    <t>INTERSEXUAL</t>
  </si>
  <si>
    <t>NO IDENTIFICA</t>
  </si>
  <si>
    <t xml:space="preserve">0 a 5 </t>
  </si>
  <si>
    <t>6 a 13</t>
  </si>
  <si>
    <t xml:space="preserve">14 a 17 </t>
  </si>
  <si>
    <t>18 a 28</t>
  </si>
  <si>
    <t xml:space="preserve">29 a 59 </t>
  </si>
  <si>
    <t xml:space="preserve">&gt; 60 </t>
  </si>
  <si>
    <t>AFROCOLOMBIANO</t>
  </si>
  <si>
    <t>PALENQUERA</t>
  </si>
  <si>
    <t>INDIGENA</t>
  </si>
  <si>
    <t>RAIZAL</t>
  </si>
  <si>
    <t>GITANO_
RROM</t>
  </si>
  <si>
    <t>CAMPESINOS</t>
  </si>
  <si>
    <t>NINGUNO</t>
  </si>
  <si>
    <t>Modalidad</t>
  </si>
  <si>
    <t>Ambos</t>
  </si>
  <si>
    <t>INSTRUCCIONES PARA EL DILIGENCIAMIENTO</t>
  </si>
  <si>
    <t xml:space="preserve">PLANEACIÓN </t>
  </si>
  <si>
    <t xml:space="preserve">EJECUCIÓN </t>
  </si>
  <si>
    <t>2. MES</t>
  </si>
  <si>
    <t>4. ID</t>
  </si>
  <si>
    <t>6. NOMBRE DE LA ACTIVIDAD</t>
  </si>
  <si>
    <t>7. PROPÓSITO DE LA ACTIVIDAD</t>
  </si>
  <si>
    <t>8. FASE DEL CICLO DE LA GESTIÓN</t>
  </si>
  <si>
    <t>9. DEPARTAMENTO, CIUDAD O MUNICIPIO DONDE SE REALIZÓ LA ACTIVIDAD</t>
  </si>
  <si>
    <t>10. MODALIDAD DEL ESPACIO</t>
  </si>
  <si>
    <t>11. MEDIO DE CONVOCATORIA</t>
  </si>
  <si>
    <t>13. FECHA DE EJECUCIÓN DE LA ACTIVIDAD</t>
  </si>
  <si>
    <t>21. PRESUPUESTO EJECUTADO EN LA ACTIVIDAD</t>
  </si>
  <si>
    <t>22. FUENTE DE LOS RECURSOS</t>
  </si>
  <si>
    <t>23. No. DE ENCUESTAS DE PERCEPCIÓN APLICADAS</t>
  </si>
  <si>
    <t>24. DOCUMENTO QUE DE CUENTA DE LA ACTIVIDAD DESARROLLADA</t>
  </si>
  <si>
    <t>25. COMPROMISOS ADQUIRIDOS</t>
  </si>
  <si>
    <t>Participación ciudadana en la gestión</t>
  </si>
  <si>
    <t>Rendición de cuentas</t>
  </si>
  <si>
    <t>Estrategia de participación a la que pertenece</t>
  </si>
  <si>
    <t>Audiencia pública</t>
  </si>
  <si>
    <t>Asistencia técnica</t>
  </si>
  <si>
    <t>Jornadas de capacitación</t>
  </si>
  <si>
    <t>Feria de servicios</t>
  </si>
  <si>
    <t>Eventos</t>
  </si>
  <si>
    <t>Actividades de dialogo de doble vía</t>
  </si>
  <si>
    <t>TIPO ESTRATEGIS</t>
  </si>
  <si>
    <t>3. ¿LA ACTIVIDAD FUE PLANEADA?</t>
  </si>
  <si>
    <t>5. ESTRATEGIA DE PARTICIPACIÓN A LA QUE PERTENECE</t>
  </si>
  <si>
    <t>12. TIPO DE ACTIVIDAD</t>
  </si>
  <si>
    <t>26. EN CASO DE NO HABERSE REALIZADO EL ESPACIO ENUNCIAR EL MOTIVO</t>
  </si>
  <si>
    <t>18. # DE PERSONAS CON DISCAPACIDAD</t>
  </si>
  <si>
    <t>19. # DE PERSONAS DE LA COMUNIDAD LGTBIQ+</t>
  </si>
  <si>
    <t>20. NOMBRE DE LAS ENTIDADES Y ORGANIZACIONES PARTICIPANTES</t>
  </si>
  <si>
    <t>1. DEPENDENCIA RESPONSABLE</t>
  </si>
  <si>
    <t xml:space="preserve">1. DEPENDENCIA RESPONSABLE </t>
  </si>
  <si>
    <t>14. TOTAL DE PARTICIPANTES</t>
  </si>
  <si>
    <t>Cuentas</t>
  </si>
  <si>
    <t>Formula</t>
  </si>
  <si>
    <t>ACTIVIDADES PLANEADAS</t>
  </si>
  <si>
    <t>ESTRATEGIAS</t>
  </si>
  <si>
    <t>ESTRATEGIA</t>
  </si>
  <si>
    <t>CUENTA</t>
  </si>
  <si>
    <t>ACTIVIDADES</t>
  </si>
  <si>
    <t>PARTICIPANTES (SEXO)</t>
  </si>
  <si>
    <t>SEXO</t>
  </si>
  <si>
    <t>NÚMERO DE PERSONAS</t>
  </si>
  <si>
    <t>LGBTIQ+</t>
  </si>
  <si>
    <t>NEGRO</t>
  </si>
  <si>
    <t>PUEBLO GITANO RROM</t>
  </si>
  <si>
    <t>Fondo para la Participación Ciudadana y el Fortalecimiento de la Democracia</t>
  </si>
  <si>
    <t>Recursos de las entidades territoriales que desarrollen programas relacionados con el ejercicio de la participación ciudadana</t>
  </si>
  <si>
    <t>Recursos de la cooperación internacional que tengan destinación específica para el desarrollo de programas y proyectos que impulsen la intervención de la ciudadanía en la gestión pública</t>
  </si>
  <si>
    <t>Recursos del sector privado, de las Fundaciones, de las organizaciones no gubernamentales y de otras entidades, orientados a la promoción de la participación ciudadana</t>
  </si>
  <si>
    <t>Recursos de las entidades públicas del orden nacional que tengan dentro de sus programas y planes la función de incentivar y fortalecer la participación ciudadana</t>
  </si>
  <si>
    <t>PLANEACIÓN Y SEGUIMIENTO DE ACTIVIDADES DE ACOMPAÑAMIENTO Y ESPACIOS DE PARTICIPACIÓN EN EL EJERCICIO MISIONAL DE LA ENTIDAD</t>
  </si>
  <si>
    <r>
      <t xml:space="preserve">Código: </t>
    </r>
    <r>
      <rPr>
        <sz val="10"/>
        <rFont val="Arial Narrow"/>
        <family val="2"/>
      </rPr>
      <t>F-M-GDS-15</t>
    </r>
  </si>
  <si>
    <r>
      <t xml:space="preserve">Código: </t>
    </r>
    <r>
      <rPr>
        <sz val="8"/>
        <rFont val="Arial Narrow"/>
        <family val="2"/>
      </rPr>
      <t>F-M-GDS-15</t>
    </r>
  </si>
  <si>
    <t>Proceso: Gestión de Desarrollo Sostenible</t>
  </si>
  <si>
    <t>Tenga en cuenta que: Todos los espacios de participación que generen valor agregado a grupos de ciudadanos privados o públicos en concordancia con las actividades misionales de cada dependencia, deben ser reportados en el presente formato (espacios liderados por el Ministerio de Ambiente y Desarrollo Sostenible o en compañía de otras entidades).</t>
  </si>
  <si>
    <r>
      <t xml:space="preserve">Con este formato se pretende reportar y evidenciar la planificación y los resultados obtenidos en los espacios de participación, realizados de acuerdo con los lineamientos establecidos en la ley 1474 de 2011, por medio de la cual se establece que: </t>
    </r>
    <r>
      <rPr>
        <i/>
        <sz val="11"/>
        <color theme="1"/>
        <rFont val="Arial Narrow"/>
        <family val="2"/>
      </rPr>
      <t>"Todas las entidades y organismos de la Administración Pública tienen la obligación de desarrollar su gestión acorde con los principios de democracia participativa y democratización de la gestión pública. Para ello podrán realizar todas las acciones necesarias con el objeto de involucrar a los ciudadanos y organizaciones de la sociedad civil en la formulación, ejecución, control y evaluación de la gestión pública"</t>
    </r>
    <r>
      <rPr>
        <sz val="11"/>
        <color theme="1"/>
        <rFont val="Arial Narrow"/>
        <family val="2"/>
      </rPr>
      <t xml:space="preserve">. </t>
    </r>
  </si>
  <si>
    <r>
      <t>ESTE REPORTE DEBE HACERSE MENSUALMENTE Y DEBE SER ENVIADO A LA SUBDIRECIÓN DE EDUCACIÓN Y PARTICIPACIÓN LOS PRIMEROS 5 DÍAS DEL MES, A LOS CORREOS</t>
    </r>
    <r>
      <rPr>
        <b/>
        <u/>
        <sz val="11"/>
        <color theme="1"/>
        <rFont val="Arial Narrow"/>
        <family val="2"/>
      </rPr>
      <t xml:space="preserve"> </t>
    </r>
    <r>
      <rPr>
        <b/>
        <u/>
        <sz val="11"/>
        <color theme="4"/>
        <rFont val="Arial Narrow"/>
        <family val="2"/>
      </rPr>
      <t>lfmasso@minambiente.gov.co</t>
    </r>
    <r>
      <rPr>
        <b/>
        <u/>
        <sz val="11"/>
        <color theme="1"/>
        <rFont val="Arial Narrow"/>
        <family val="2"/>
      </rPr>
      <t xml:space="preserve"> y </t>
    </r>
    <r>
      <rPr>
        <b/>
        <u/>
        <sz val="11"/>
        <color theme="4"/>
        <rFont val="Arial Narrow"/>
        <family val="2"/>
      </rPr>
      <t>jcamado@minambiente.gov.co</t>
    </r>
  </si>
  <si>
    <r>
      <t xml:space="preserve">MENÚ: </t>
    </r>
    <r>
      <rPr>
        <sz val="11"/>
        <rFont val="Arial Narrow"/>
        <family val="2"/>
      </rPr>
      <t>En este espacio se debe seleccionar entre los numerales 1 y 2 para identificar si se va a reportar la planeación de una actividad o si se va reportar la ejecución. El numeral 3 permite ver las estadísticas de los reportes generados y observar el consolidado de los reportes diligenciados.</t>
    </r>
  </si>
  <si>
    <r>
      <t xml:space="preserve">1. Dependencia responsable: </t>
    </r>
    <r>
      <rPr>
        <sz val="10"/>
        <rFont val="Arial Narrow"/>
        <family val="2"/>
      </rPr>
      <t>Seleccionar de la lista desplegable la dependencia que reporta</t>
    </r>
    <r>
      <rPr>
        <b/>
        <sz val="10"/>
        <rFont val="Arial Narrow"/>
        <family val="2"/>
      </rPr>
      <t xml:space="preserve"> </t>
    </r>
  </si>
  <si>
    <r>
      <t xml:space="preserve">2. Mes: </t>
    </r>
    <r>
      <rPr>
        <sz val="10"/>
        <rFont val="Arial Narrow"/>
        <family val="2"/>
      </rPr>
      <t xml:space="preserve">Seleccionar de la lista desplegable el mes en que se hace el reporte. </t>
    </r>
  </si>
  <si>
    <r>
      <t xml:space="preserve">3.¿ La actividad fue planeada?: </t>
    </r>
    <r>
      <rPr>
        <sz val="10"/>
        <rFont val="Arial Narrow"/>
        <family val="2"/>
      </rPr>
      <t>Indicar SI/NO si la actividad fue planeada o fue una actividad respondiendo a solicitudes comunitarias.</t>
    </r>
  </si>
  <si>
    <t xml:space="preserve">MINISTERIO DE AMBIENTE Y
 DESARROLLO SOSTENIBLE </t>
  </si>
  <si>
    <t>INDÍGENA</t>
  </si>
  <si>
    <t xml:space="preserve">MINISTERIO DE AMBIENTE Y 
DESARROLLO SOSTENIBLE </t>
  </si>
  <si>
    <t>Dirección de Asuntos Marinos Costeros y Recursos Acuáticos</t>
  </si>
  <si>
    <t>Participación</t>
  </si>
  <si>
    <t>Dirección de Bosques Biodiversidad y Servicios Ecosistémicos</t>
  </si>
  <si>
    <t>4. ESTRATEGIA DE PARTICIPACIÓN A LA QUE PERTENECE</t>
  </si>
  <si>
    <t>5. NOMBRE DE LA ACTIVIDAD</t>
  </si>
  <si>
    <t>6. PROPÓSITO DE LA ACTIVIDAD</t>
  </si>
  <si>
    <t>7. FASE DEL CICLO DE LA GESTIÓN</t>
  </si>
  <si>
    <t>8. DEPARTAMENTO, CIUDAD O MUNICIPIO DONDE SE REALIZÓ LA ACTIVIDAD</t>
  </si>
  <si>
    <t>9. MODALIDAD DEL ESPACIO</t>
  </si>
  <si>
    <t>10. MEDIO DE CONVOCATORIA</t>
  </si>
  <si>
    <t>13. FECHA DE INICIO DE LA ACTIVIDAD</t>
  </si>
  <si>
    <t>14. FECHA DE FINALIZACIÓN DE LA ACTIVIDAD</t>
  </si>
  <si>
    <t>15. TOTAL DE PARTICIPANTES</t>
  </si>
  <si>
    <t xml:space="preserve"> TOTAL DE PARTICIPANTES EDAD</t>
  </si>
  <si>
    <t>16. SEXO</t>
  </si>
  <si>
    <t>17. RANGO DE EDAD</t>
  </si>
  <si>
    <t>18. AUTORRECONOCIMIENTO</t>
  </si>
  <si>
    <t>19. # PERSONAS DE LA COMUNIDAD LGBTIQ+</t>
  </si>
  <si>
    <t>20. # PERSONAS CON DISCAPACIDAD</t>
  </si>
  <si>
    <t>21. # PERSONAS MIGRANTES</t>
  </si>
  <si>
    <t>22. # PERSONAS FIRMANTES DE PAZ</t>
  </si>
  <si>
    <t>23. # PERSONAS VÍCTIMAS DEL CONFLICTO ARMADO</t>
  </si>
  <si>
    <t>24. NOMBRE DE LAS ENTIDADES Y ORGANIZACIONES PARTICIPANTES</t>
  </si>
  <si>
    <t>25. PRESUPUESTO EJECUTADO EN LA ACTIVIDAD</t>
  </si>
  <si>
    <t>26. FUENTE DE LOS RECURSOS</t>
  </si>
  <si>
    <t>27. # DE ENCUESTAS DE PERCEPCIÓN APLICADAS</t>
  </si>
  <si>
    <t>28. DOCUMENTO QUE DE CUENTA DE LA ACTIVIDAD DESARROLLADA</t>
  </si>
  <si>
    <t>29. COMPROMISOS ADQUIRIDOS</t>
  </si>
  <si>
    <t>30. SEGUIMIENTO A COMPROMISOS</t>
  </si>
  <si>
    <t>31. EN CASO DE NO HABERSE REALIZADO EL ESPACIO ENUNCIAR EL MOTIVO</t>
  </si>
  <si>
    <t>32. OBSERVACIONES</t>
  </si>
  <si>
    <t xml:space="preserve"> </t>
  </si>
  <si>
    <r>
      <t>4. Estrategia de participación a la que pertenece:</t>
    </r>
    <r>
      <rPr>
        <sz val="10"/>
        <rFont val="Arial Narrow"/>
        <family val="2"/>
      </rPr>
      <t xml:space="preserve"> Indicar si la actividad esta enmarcada en acciones de participación ciudadana o rendición de cuentas. 
</t>
    </r>
    <r>
      <rPr>
        <b/>
        <sz val="10"/>
        <rFont val="Arial Narrow"/>
        <family val="2"/>
      </rPr>
      <t>- Participación ciudadana en la gestión:</t>
    </r>
    <r>
      <rPr>
        <sz val="10"/>
        <rFont val="Arial Narrow"/>
        <family val="2"/>
      </rPr>
      <t xml:space="preserve"> Asesoría y capacitación a ciudadanos frente a la difusión de los mecanismos y espacios para incidir en la gestión de la entidad.
</t>
    </r>
    <r>
      <rPr>
        <b/>
        <sz val="10"/>
        <rFont val="Arial Narrow"/>
        <family val="2"/>
      </rPr>
      <t xml:space="preserve">
- Rendición de cuentas:</t>
    </r>
    <r>
      <rPr>
        <sz val="10"/>
        <rFont val="Arial Narrow"/>
        <family val="2"/>
      </rPr>
      <t xml:space="preserve"> Proceso mediante el cual las entidades de la administración pública del nivel nacional y territorial y los servidores públicos informan, explican y dan a conocer los resultados de su gestión.
</t>
    </r>
  </si>
  <si>
    <r>
      <rPr>
        <b/>
        <sz val="10"/>
        <rFont val="Arial Narrow"/>
        <family val="2"/>
      </rPr>
      <t>5. Nombre de la actividad:</t>
    </r>
    <r>
      <rPr>
        <sz val="10"/>
        <rFont val="Arial Narrow"/>
        <family val="2"/>
      </rPr>
      <t xml:space="preserve"> Diligenciar el nombre que llevará la actividad a desarrollar. </t>
    </r>
  </si>
  <si>
    <r>
      <t xml:space="preserve">6. Propósito de la actividad: </t>
    </r>
    <r>
      <rPr>
        <sz val="10"/>
        <rFont val="Arial Narrow"/>
        <family val="2"/>
      </rPr>
      <t xml:space="preserve">En esta casilla se debe diligenciar el objetivo que tendrá la actividad. </t>
    </r>
  </si>
  <si>
    <r>
      <t xml:space="preserve">7. Fase del ciclo de la gestión: </t>
    </r>
    <r>
      <rPr>
        <sz val="10"/>
        <rFont val="Arial Narrow"/>
        <family val="2"/>
      </rPr>
      <t>Identificar en que fase del ciclo de la gestión se ubica la actividad (planeación, ejecución, seguimiento y evaluación).</t>
    </r>
  </si>
  <si>
    <r>
      <t>8. Departamento, ciudad o municipio en donde se desarrollará la actividad:</t>
    </r>
    <r>
      <rPr>
        <sz val="10"/>
        <rFont val="Arial Narrow"/>
        <family val="2"/>
      </rPr>
      <t xml:space="preserve"> Diligenciar el lugar en donde se llevará a cabo la actividad </t>
    </r>
  </si>
  <si>
    <r>
      <t xml:space="preserve">9. Modalidad del espacio: </t>
    </r>
    <r>
      <rPr>
        <sz val="10"/>
        <rFont val="Arial Narrow"/>
        <family val="2"/>
      </rPr>
      <t xml:space="preserve">Indicar de la lista desplegable si la actividad se realizará de manera virtual, presencial o usando ambas modalidades. </t>
    </r>
  </si>
  <si>
    <r>
      <t xml:space="preserve">10. Medios de convocatoria: </t>
    </r>
    <r>
      <rPr>
        <sz val="10"/>
        <rFont val="Arial Narrow"/>
        <family val="2"/>
      </rPr>
      <t xml:space="preserve">Diligenciar los medios por los cuales se convocó a los participantes de la actividad (correo electrónico, envío de comunicaciones oficiales, llamada telefónica, etc.). </t>
    </r>
  </si>
  <si>
    <r>
      <t xml:space="preserve">11. Responsable del reporte: </t>
    </r>
    <r>
      <rPr>
        <sz val="10"/>
        <rFont val="Arial Narrow"/>
        <family val="2"/>
      </rPr>
      <t xml:space="preserve">Diligenciar la persona responsable de digitar y/o rellenar los datos de la actividad </t>
    </r>
  </si>
  <si>
    <r>
      <t>14. Fecha de fin de la actividad:</t>
    </r>
    <r>
      <rPr>
        <sz val="10"/>
        <rFont val="Arial Narrow"/>
        <family val="2"/>
      </rPr>
      <t xml:space="preserve"> Diligenciar la fecha en la que finalizó el desarrolló la actividad</t>
    </r>
  </si>
  <si>
    <r>
      <t>13. Fecha de inicio de la actividad:</t>
    </r>
    <r>
      <rPr>
        <sz val="10"/>
        <rFont val="Arial Narrow"/>
        <family val="2"/>
      </rPr>
      <t xml:space="preserve"> Diligenciar la fecha en la que inicio el desarrolló la actividad</t>
    </r>
  </si>
  <si>
    <r>
      <t xml:space="preserve">15. Total de participantes: </t>
    </r>
    <r>
      <rPr>
        <sz val="10"/>
        <rFont val="Arial Narrow"/>
        <family val="2"/>
      </rPr>
      <t xml:space="preserve">Diligenciar el número de personas que asistieron a la actividad. este número debe coincidir con los soportes de la actividad. </t>
    </r>
  </si>
  <si>
    <r>
      <t xml:space="preserve">16. Sexo: </t>
    </r>
    <r>
      <rPr>
        <sz val="10"/>
        <rFont val="Arial Narrow"/>
        <family val="2"/>
      </rPr>
      <t xml:space="preserve">Diligenciar el número de personas identificadas por sexo, de acuerdo con la información de listados de asistencia de la actividad.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</si>
  <si>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t xml:space="preserve">17. Rango de edad: </t>
    </r>
    <r>
      <rPr>
        <sz val="10"/>
        <rFont val="Arial Narrow"/>
        <family val="2"/>
      </rPr>
      <t xml:space="preserve">Diligenciar el número de personas asistentes a la actividad que se encuentran en los rangos de grupo etáreo.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</si>
  <si>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t xml:space="preserve">18. Autorreconocimiento: </t>
    </r>
    <r>
      <rPr>
        <sz val="10"/>
        <rFont val="Arial Narrow"/>
        <family val="2"/>
      </rPr>
      <t xml:space="preserve">Diligenciar el número de personas asistentes a la actividad que se identifican con los tipos de comunidad que se registran en el listado de asistencia.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</si>
  <si>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t xml:space="preserve">19. # Personas de la comunidad LGBTIQ+: </t>
    </r>
    <r>
      <rPr>
        <sz val="10"/>
        <rFont val="Arial Narrow"/>
        <family val="2"/>
      </rPr>
      <t xml:space="preserve">Diligenciar el número de personas asistentes a la actividad que se encuentran en condición de discapacidad. </t>
    </r>
    <r>
      <rPr>
        <b/>
        <sz val="10"/>
        <rFont val="Arial Narrow"/>
        <family val="2"/>
      </rPr>
      <t>Si no se cuenta con la información, marcar 0.</t>
    </r>
  </si>
  <si>
    <r>
      <t xml:space="preserve">20. # Personas de la comunidad con discapacidad: </t>
    </r>
    <r>
      <rPr>
        <sz val="10"/>
        <rFont val="Arial Narrow"/>
        <family val="2"/>
      </rPr>
      <t xml:space="preserve">Diligenciar el número de personas asistentes a la actividad que se identifican dentro de la comunidad LGTBIQ+. </t>
    </r>
    <r>
      <rPr>
        <b/>
        <sz val="10"/>
        <rFont val="Arial Narrow"/>
        <family val="2"/>
      </rPr>
      <t xml:space="preserve"> Si no se cuenta con la información, marcar 0.</t>
    </r>
  </si>
  <si>
    <r>
      <t xml:space="preserve">21: # Personas migrantes: </t>
    </r>
    <r>
      <rPr>
        <sz val="10"/>
        <rFont val="Arial Narrow"/>
        <family val="2"/>
      </rPr>
      <t xml:space="preserve">Diligenciar el número de personas asistentes a la actividad que se identifican como migrantes.  </t>
    </r>
    <r>
      <rPr>
        <b/>
        <sz val="10"/>
        <rFont val="Arial Narrow"/>
        <family val="2"/>
      </rPr>
      <t>Si no se cuenta con la información, marcar 0.</t>
    </r>
  </si>
  <si>
    <r>
      <rPr>
        <b/>
        <sz val="10"/>
        <rFont val="Arial Narrow"/>
        <family val="2"/>
      </rPr>
      <t>22: # Personas Firmantes de Paz</t>
    </r>
    <r>
      <rPr>
        <sz val="10"/>
        <rFont val="Arial Narrow"/>
        <family val="2"/>
      </rPr>
      <t xml:space="preserve">: Diligenciar el número de personas asistentes a la actividad que se identifican como firmantes de paz. </t>
    </r>
    <r>
      <rPr>
        <b/>
        <sz val="10"/>
        <rFont val="Arial Narrow"/>
        <family val="2"/>
      </rPr>
      <t>Si no se cuenta con la información, marcar 0.</t>
    </r>
  </si>
  <si>
    <r>
      <rPr>
        <b/>
        <sz val="10"/>
        <rFont val="Arial Narrow"/>
        <family val="2"/>
      </rPr>
      <t>23: # de personas Víctimas del Conflicto Armado:</t>
    </r>
    <r>
      <rPr>
        <sz val="10"/>
        <rFont val="Arial Narrow"/>
        <family val="2"/>
      </rPr>
      <t xml:space="preserve"> Diligenciar el número de personas asistentes a la actividad que se identifican como víctimas del conflicto armado. </t>
    </r>
    <r>
      <rPr>
        <b/>
        <sz val="10"/>
        <rFont val="Arial Narrow"/>
        <family val="2"/>
      </rPr>
      <t>Si no se cuenta con la información, marcar 0.</t>
    </r>
  </si>
  <si>
    <r>
      <t xml:space="preserve">24. Nombre de las entidades y organizaciones participantes: </t>
    </r>
    <r>
      <rPr>
        <sz val="10"/>
        <rFont val="Arial Narrow"/>
        <family val="2"/>
      </rPr>
      <t xml:space="preserve">Diligenciar las organizaciones y entidades participantes del evento. </t>
    </r>
  </si>
  <si>
    <r>
      <t xml:space="preserve">25. Presupuesto ejecutado en la actividad: </t>
    </r>
    <r>
      <rPr>
        <sz val="10"/>
        <rFont val="Arial Narrow"/>
        <family val="2"/>
      </rPr>
      <t xml:space="preserve">Diligenciar el presupuesto destinado a la actividad para fines de reporte en instrumentos de seguimiento. </t>
    </r>
  </si>
  <si>
    <r>
      <t xml:space="preserve">27. # Encuestas de percepción aplicadas: </t>
    </r>
    <r>
      <rPr>
        <sz val="10"/>
        <rFont val="Arial Narrow"/>
        <family val="2"/>
      </rPr>
      <t xml:space="preserve">Diligenciar el número de encuestas de percepción que fueron diligenciadas por los asistentes. </t>
    </r>
  </si>
  <si>
    <r>
      <t xml:space="preserve">28. Documento que de cuenta de la actividad desarrollada: </t>
    </r>
    <r>
      <rPr>
        <sz val="10"/>
        <rFont val="Arial Narrow"/>
        <family val="2"/>
      </rPr>
      <t xml:space="preserve">Describir el tipo de documento que soporta el desarrollo de la actividad (memorias, actas, relatorías, etc.). </t>
    </r>
  </si>
  <si>
    <r>
      <t>29. Compromisos adquiridos:</t>
    </r>
    <r>
      <rPr>
        <sz val="10"/>
        <rFont val="Arial Narrow"/>
        <family val="2"/>
      </rPr>
      <t xml:space="preserve"> Relacionar los compromisos que se adquirieron en el desarrollo de la actividad</t>
    </r>
  </si>
  <si>
    <r>
      <t xml:space="preserve">30. Seguimiento a compromisos: </t>
    </r>
    <r>
      <rPr>
        <sz val="10"/>
        <rFont val="Arial Narrow"/>
        <family val="2"/>
      </rPr>
      <t xml:space="preserve">Diligenciar los avances frente al cumplimiento de los compromisos adquiridos en la actividad de acompañamiento y participación ciudadana. </t>
    </r>
  </si>
  <si>
    <r>
      <t xml:space="preserve">31. En caso de no haberse realizado el espacio, enunciar el motivo: </t>
    </r>
    <r>
      <rPr>
        <sz val="10"/>
        <rFont val="Arial Narrow"/>
        <family val="2"/>
      </rPr>
      <t xml:space="preserve">Relacionar las razones por las cuales no se logró desarrollar la actividad, en caso de presentarse esta situación. </t>
    </r>
  </si>
  <si>
    <r>
      <t xml:space="preserve">26. Fuente de los recursos: </t>
    </r>
    <r>
      <rPr>
        <sz val="10"/>
        <rFont val="Arial Narrow"/>
        <family val="2"/>
      </rPr>
      <t xml:space="preserve">Seleccionar de la lista desplegable la fuente de los recursos para los programas de apoyo y promoción de la participación ciudadana, de acuerdo a lo estipulado en la Ley 1757 de 2015; Artículo 95 en donde se dan directrices frente a la Financiación de la Participación Ciudadana.
 </t>
    </r>
  </si>
  <si>
    <r>
      <t xml:space="preserve">Versión: </t>
    </r>
    <r>
      <rPr>
        <sz val="8"/>
        <rFont val="Arial Narrow"/>
        <family val="2"/>
      </rPr>
      <t xml:space="preserve"> 5</t>
    </r>
  </si>
  <si>
    <r>
      <t xml:space="preserve">Vigencia: </t>
    </r>
    <r>
      <rPr>
        <sz val="8"/>
        <rFont val="Arial Narrow"/>
        <family val="2"/>
      </rPr>
      <t>26/02/2025</t>
    </r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</si>
  <si>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 5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</si>
  <si>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26/02/2025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</si>
  <si>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5</t>
    </r>
  </si>
  <si>
    <t>Vigencia: 26/02/2025</t>
  </si>
  <si>
    <t>11. RESPONSABLE DEL REPORTE</t>
  </si>
  <si>
    <r>
      <t xml:space="preserve">12. Tipo de actividad: </t>
    </r>
    <r>
      <rPr>
        <sz val="10"/>
        <rFont val="Arial Narrow"/>
        <family val="2"/>
      </rPr>
      <t xml:space="preserve">La selección del tipo de actividad, esta relacionada con la opción seleccionada en el numeral 5, en relación a la catalogar la actividad como participación ciudadana o rendición de cuentas. En este ítem se desplegarán opciones que catalogarán la actividad desarrollada. 
</t>
    </r>
    <r>
      <rPr>
        <b/>
        <sz val="10"/>
        <rFont val="Arial Narrow"/>
        <family val="2"/>
      </rPr>
      <t xml:space="preserve">
- Participación ciudadana
Actividades de participación ciudadana para la gestión institucional:</t>
    </r>
    <r>
      <rPr>
        <sz val="10"/>
        <rFont val="Arial Narrow"/>
        <family val="2"/>
      </rPr>
      <t xml:space="preserve"> Actividades de elaboración de normatividad, formulación de los planes de la entidad, formulación de políticas, programas y proyectos, diagnóstico de las necesidades de la ciudadanía, etc. </t>
    </r>
    <r>
      <rPr>
        <b/>
        <sz val="10"/>
        <rFont val="Arial Narrow"/>
        <family val="2"/>
      </rPr>
      <t xml:space="preserve">
Actividades de participación ciudadana en ejercicios de innovación abierta: </t>
    </r>
    <r>
      <rPr>
        <sz val="10"/>
        <rFont val="Arial Narrow"/>
        <family val="2"/>
      </rPr>
      <t xml:space="preserve">Actividades como solicitud de ideas, revisión y análisis de peticiones, quejas, reclamos y denuncias, votación de ideas o propuestas y encuestas a organizaciones sociales. </t>
    </r>
    <r>
      <rPr>
        <b/>
        <sz val="10"/>
        <rFont val="Arial Narrow"/>
        <family val="2"/>
      </rPr>
      <t xml:space="preserve">
Actividades de control social: </t>
    </r>
    <r>
      <rPr>
        <sz val="10"/>
        <rFont val="Arial Narrow"/>
        <family val="2"/>
      </rPr>
      <t xml:space="preserve">Incluyen audiencias públicas con participación de las veedurías ciudadanas, reuniones con las veedurías para explicar algún plan, programa o proyecto, eventos de capacitación para que las veedurías y otras organizaciones de la sociedad civil conozcan los proyectos, capacitación para que las veedurías y otras organizaciones conozcan la normatividad de la entidad, entre otras.
</t>
    </r>
    <r>
      <rPr>
        <b/>
        <sz val="10"/>
        <rFont val="Arial Narrow"/>
        <family val="2"/>
      </rPr>
      <t>Actividades institucionales organizados por la entidad  y ejecutados por la comunidad:</t>
    </r>
    <r>
      <rPr>
        <sz val="10"/>
        <rFont val="Arial Narrow"/>
        <family val="2"/>
      </rPr>
      <t xml:space="preserve"> Se materializa en iniciativas como las familias guardabosques, actividades desarrolladas por cooperativas de trabajo asociado, los programas de autoconstrucción de vivienda, los gestores culturales, entre otros.
</t>
    </r>
    <r>
      <rPr>
        <b/>
        <sz val="10"/>
        <rFont val="Arial Narrow"/>
        <family val="2"/>
      </rPr>
      <t xml:space="preserve">Asistencia Técnica y Jornadas de capacitación: </t>
    </r>
    <r>
      <rPr>
        <sz val="10"/>
        <rFont val="Arial Narrow"/>
        <family val="2"/>
      </rPr>
      <t xml:space="preserve">Brindar acompañamiento para el cumplimiento de lineamientos, metodologías, fortalecimiento, asesorías, etc.
</t>
    </r>
    <r>
      <rPr>
        <b/>
        <sz val="10"/>
        <rFont val="Arial Narrow"/>
        <family val="2"/>
      </rPr>
      <t xml:space="preserve">Eventos: </t>
    </r>
    <r>
      <rPr>
        <sz val="10"/>
        <rFont val="Arial Narrow"/>
        <family val="2"/>
      </rPr>
      <t xml:space="preserve">Encuentros en los que de desarrollen intercambios y construcciones colectivas. </t>
    </r>
    <r>
      <rPr>
        <b/>
        <sz val="10"/>
        <rFont val="Arial Narrow"/>
        <family val="2"/>
      </rPr>
      <t xml:space="preserve">
Otras actividades misionales de la entidad: </t>
    </r>
    <r>
      <rPr>
        <sz val="10"/>
        <rFont val="Arial Narrow"/>
        <family val="2"/>
      </rPr>
      <t xml:space="preserve">Otras actividades que no estén enmarcadas en lo descrito anteriormente. 
</t>
    </r>
    <r>
      <rPr>
        <b/>
        <sz val="10"/>
        <rFont val="Arial Narrow"/>
        <family val="2"/>
      </rPr>
      <t xml:space="preserve">- Rendición de cuentas
Audiencia pública: </t>
    </r>
    <r>
      <rPr>
        <sz val="10"/>
        <rFont val="Arial Narrow"/>
        <family val="2"/>
      </rPr>
      <t>Mecanismo de participación, que utiliza como instrumento el diálogo social entre las autoridades y la ciudadanía, con el fin de informar y hacer seguimiento a la gestión.</t>
    </r>
    <r>
      <rPr>
        <b/>
        <sz val="10"/>
        <rFont val="Arial Narrow"/>
        <family val="2"/>
      </rPr>
      <t xml:space="preserve">
Foro: </t>
    </r>
    <r>
      <rPr>
        <sz val="10"/>
        <rFont val="Arial Narrow"/>
        <family val="2"/>
      </rPr>
      <t>Espacio de encuentro (físico o virtual) entre diversos participantes con el objetivo de intercambiar opiniones, plantear preguntas en torno a un tema o subtemas de interés común</t>
    </r>
    <r>
      <rPr>
        <b/>
        <sz val="10"/>
        <rFont val="Arial Narrow"/>
        <family val="2"/>
      </rPr>
      <t xml:space="preserve">
Actividades de diálogo de doble vía: </t>
    </r>
    <r>
      <rPr>
        <sz val="10"/>
        <rFont val="Arial Narrow"/>
        <family val="2"/>
      </rPr>
      <t xml:space="preserve">Diálogo entre las diferentes partes involucradas. En este escenario, el resultado debe ser un compromiso de los actores involucrados para poner en marcha las acciones acordadas. </t>
    </r>
    <r>
      <rPr>
        <b/>
        <sz val="10"/>
        <rFont val="Arial Narrow"/>
        <family val="2"/>
      </rPr>
      <t xml:space="preserve">
Feria de servicios: </t>
    </r>
    <r>
      <rPr>
        <sz val="10"/>
        <rFont val="Arial Narrow"/>
        <family val="2"/>
      </rPr>
      <t>Acercamiento a la comunidad con el fin de informar sobre servicios, trámites, programas y campañas; logrando así abrir un espacio de participación e integración ciudadana</t>
    </r>
  </si>
  <si>
    <r>
      <t xml:space="preserve">32. Observaciones: </t>
    </r>
    <r>
      <rPr>
        <sz val="10"/>
        <rFont val="Arial Narrow"/>
        <family val="2"/>
      </rPr>
      <t>Registre en sus palabras todas aquellas observaciones y/o información pertinente para dicha actividad (Ejemplo: Dificultades y/o retos de la recolección de información de dicha actividad, entre otros)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</si>
</sst>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3" x14ac:knownFonts="1">
    <font>
      <sz val="10"/>
      <name val="Arial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 Narrow"/>
      <family val="2"/>
    </font>
    <font>
      <sz val="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 Narrow"/>
      <family val="2"/>
    </font>
    <font>
      <b/>
      <sz val="26"/>
      <color theme="0"/>
      <name val="Arial Narrow"/>
      <family val="2"/>
    </font>
    <font>
      <sz val="26"/>
      <name val="Arial"/>
      <family val="2"/>
    </font>
    <font>
      <u/>
      <sz val="26"/>
      <color theme="10"/>
      <name val="Arial"/>
      <family val="2"/>
    </font>
    <font>
      <sz val="11"/>
      <color rgb="FF000000"/>
      <name val="Verdana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u/>
      <sz val="11"/>
      <color theme="4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rgb="FFFA7D00"/>
      <name val="Arial Narrow"/>
      <family val="2"/>
    </font>
    <font>
      <b/>
      <sz val="7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E1E1E1"/>
        <bgColor theme="4" tint="0.79998168889431442"/>
      </patternFill>
    </fill>
  </fills>
  <borders count="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8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43">
    <xf numFmtId="0" fontId="0" fillId="0" borderId="0" xfId="0"/>
    <xf numFmtId="0" fontId="4" fillId="0" borderId="0" xfId="2" applyFont="1"/>
    <xf numFmtId="0" fontId="1" fillId="0" borderId="0" xfId="2"/>
    <xf numFmtId="0" fontId="4" fillId="3" borderId="2" xfId="2" applyFont="1" applyFill="1" applyBorder="1" applyAlignment="1">
      <alignment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" fillId="0" borderId="0" xfId="0" applyFont="1"/>
    <xf numFmtId="0" fontId="9" fillId="8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9" fillId="6" borderId="14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/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0" borderId="0" xfId="0" applyFont="1" applyFill="1"/>
    <xf numFmtId="0" fontId="16" fillId="0" borderId="22" xfId="0" applyFont="1" applyBorder="1"/>
    <xf numFmtId="0" fontId="16" fillId="0" borderId="0" xfId="0" applyFont="1"/>
    <xf numFmtId="0" fontId="16" fillId="0" borderId="23" xfId="0" applyFont="1" applyBorder="1"/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" fillId="0" borderId="0" xfId="2" applyAlignment="1">
      <alignment wrapText="1"/>
    </xf>
    <xf numFmtId="0" fontId="4" fillId="0" borderId="0" xfId="0" applyFont="1"/>
    <xf numFmtId="0" fontId="29" fillId="0" borderId="0" xfId="2" applyFont="1"/>
    <xf numFmtId="0" fontId="7" fillId="0" borderId="29" xfId="2" applyFont="1" applyBorder="1" applyAlignment="1">
      <alignment horizontal="left" vertical="center" wrapText="1"/>
    </xf>
    <xf numFmtId="0" fontId="7" fillId="0" borderId="29" xfId="2" applyFont="1" applyBorder="1" applyAlignment="1">
      <alignment horizontal="justify" vertical="center" wrapText="1"/>
    </xf>
    <xf numFmtId="0" fontId="4" fillId="0" borderId="29" xfId="2" applyFont="1" applyBorder="1" applyAlignment="1">
      <alignment horizontal="left" vertical="center" wrapText="1"/>
    </xf>
    <xf numFmtId="0" fontId="4" fillId="0" borderId="29" xfId="2" applyFont="1" applyBorder="1" applyAlignment="1">
      <alignment vertical="center" wrapText="1"/>
    </xf>
    <xf numFmtId="0" fontId="30" fillId="11" borderId="29" xfId="2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wrapText="1"/>
    </xf>
    <xf numFmtId="0" fontId="29" fillId="12" borderId="29" xfId="0" applyFont="1" applyFill="1" applyBorder="1" applyAlignment="1">
      <alignment horizontal="left" wrapText="1"/>
    </xf>
    <xf numFmtId="0" fontId="29" fillId="0" borderId="0" xfId="0" applyFont="1"/>
    <xf numFmtId="0" fontId="29" fillId="12" borderId="29" xfId="0" applyFont="1" applyFill="1" applyBorder="1" applyAlignment="1">
      <alignment vertical="center" wrapText="1"/>
    </xf>
    <xf numFmtId="0" fontId="29" fillId="12" borderId="29" xfId="0" applyFont="1" applyFill="1" applyBorder="1" applyAlignment="1">
      <alignment vertical="center"/>
    </xf>
    <xf numFmtId="0" fontId="29" fillId="0" borderId="0" xfId="0" applyFont="1" applyAlignment="1">
      <alignment wrapText="1"/>
    </xf>
    <xf numFmtId="0" fontId="26" fillId="14" borderId="29" xfId="0" applyFont="1" applyFill="1" applyBorder="1" applyAlignment="1">
      <alignment vertical="center" wrapText="1"/>
    </xf>
    <xf numFmtId="0" fontId="26" fillId="14" borderId="29" xfId="0" applyFont="1" applyFill="1" applyBorder="1" applyAlignment="1">
      <alignment vertical="center"/>
    </xf>
    <xf numFmtId="0" fontId="29" fillId="0" borderId="29" xfId="0" applyFont="1" applyBorder="1" applyAlignment="1">
      <alignment vertical="center" wrapText="1"/>
    </xf>
    <xf numFmtId="1" fontId="29" fillId="0" borderId="29" xfId="0" applyNumberFormat="1" applyFont="1" applyBorder="1" applyAlignment="1">
      <alignment vertical="center"/>
    </xf>
    <xf numFmtId="0" fontId="29" fillId="12" borderId="29" xfId="0" applyFont="1" applyFill="1" applyBorder="1"/>
    <xf numFmtId="0" fontId="29" fillId="0" borderId="29" xfId="0" applyFont="1" applyBorder="1" applyAlignment="1">
      <alignment horizontal="left" vertical="center"/>
    </xf>
    <xf numFmtId="0" fontId="29" fillId="0" borderId="29" xfId="0" applyFont="1" applyBorder="1" applyAlignment="1">
      <alignment vertical="center"/>
    </xf>
    <xf numFmtId="0" fontId="29" fillId="12" borderId="2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11" borderId="29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40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8" borderId="33" xfId="0" applyFont="1" applyFill="1" applyBorder="1" applyAlignment="1">
      <alignment vertical="center" wrapText="1"/>
    </xf>
    <xf numFmtId="0" fontId="7" fillId="8" borderId="0" xfId="0" applyFont="1" applyFill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textRotation="90" wrapText="1"/>
    </xf>
    <xf numFmtId="0" fontId="32" fillId="8" borderId="35" xfId="0" applyFont="1" applyFill="1" applyBorder="1" applyAlignment="1">
      <alignment horizontal="center" vertical="center" textRotation="90" wrapText="1"/>
    </xf>
    <xf numFmtId="0" fontId="32" fillId="8" borderId="39" xfId="0" applyFont="1" applyFill="1" applyBorder="1" applyAlignment="1">
      <alignment horizontal="center" vertical="center" textRotation="90" wrapText="1"/>
    </xf>
    <xf numFmtId="0" fontId="32" fillId="8" borderId="37" xfId="0" applyFont="1" applyFill="1" applyBorder="1" applyAlignment="1">
      <alignment horizontal="center" vertical="center" textRotation="90" wrapText="1"/>
    </xf>
    <xf numFmtId="0" fontId="32" fillId="8" borderId="0" xfId="0" applyFont="1" applyFill="1" applyAlignment="1">
      <alignment horizontal="center" vertical="center" textRotation="90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14" fontId="4" fillId="0" borderId="6" xfId="0" applyNumberFormat="1" applyFont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 applyProtection="1">
      <alignment horizontal="center" vertical="center" wrapText="1"/>
      <protection locked="0" hidden="1"/>
    </xf>
    <xf numFmtId="0" fontId="4" fillId="0" borderId="29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12" borderId="14" xfId="0" applyFont="1" applyFill="1" applyBorder="1" applyAlignment="1">
      <alignment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14" fontId="7" fillId="8" borderId="32" xfId="0" applyNumberFormat="1" applyFont="1" applyFill="1" applyBorder="1" applyAlignment="1">
      <alignment vertical="center" wrapText="1"/>
    </xf>
    <xf numFmtId="14" fontId="4" fillId="0" borderId="0" xfId="0" applyNumberFormat="1" applyFont="1" applyAlignment="1" applyProtection="1">
      <alignment horizontal="center" vertical="center"/>
      <protection locked="0"/>
    </xf>
    <xf numFmtId="14" fontId="7" fillId="8" borderId="0" xfId="0" applyNumberFormat="1" applyFont="1" applyFill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7" fillId="8" borderId="32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 applyProtection="1">
      <alignment horizontal="center" vertical="center" wrapText="1"/>
      <protection locked="0" hidden="1"/>
    </xf>
    <xf numFmtId="164" fontId="4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>
      <alignment horizontal="center" vertical="center"/>
    </xf>
    <xf numFmtId="1" fontId="32" fillId="11" borderId="29" xfId="0" applyNumberFormat="1" applyFont="1" applyFill="1" applyBorder="1" applyAlignment="1">
      <alignment horizontal="center" vertical="center" textRotation="90" wrapText="1"/>
    </xf>
    <xf numFmtId="1" fontId="32" fillId="8" borderId="35" xfId="0" applyNumberFormat="1" applyFont="1" applyFill="1" applyBorder="1" applyAlignment="1">
      <alignment horizontal="center" vertical="center" textRotation="90" wrapText="1"/>
    </xf>
    <xf numFmtId="1" fontId="4" fillId="0" borderId="29" xfId="0" applyNumberFormat="1" applyFont="1" applyBorder="1" applyAlignment="1" applyProtection="1">
      <alignment horizontal="center" vertical="center" wrapText="1"/>
      <protection locked="0" hidden="1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 vertical="center" wrapText="1"/>
      <protection locked="0" hidden="1"/>
    </xf>
    <xf numFmtId="1" fontId="32" fillId="8" borderId="34" xfId="0" applyNumberFormat="1" applyFont="1" applyFill="1" applyBorder="1" applyAlignment="1">
      <alignment horizontal="center" vertical="center" textRotation="90" wrapText="1"/>
    </xf>
    <xf numFmtId="1" fontId="32" fillId="8" borderId="36" xfId="0" applyNumberFormat="1" applyFont="1" applyFill="1" applyBorder="1" applyAlignment="1">
      <alignment horizontal="center" vertical="center" textRotation="90" wrapText="1"/>
    </xf>
    <xf numFmtId="1" fontId="32" fillId="8" borderId="25" xfId="0" applyNumberFormat="1" applyFont="1" applyFill="1" applyBorder="1" applyAlignment="1">
      <alignment horizontal="center" vertical="center" textRotation="90" wrapText="1"/>
    </xf>
    <xf numFmtId="1" fontId="32" fillId="8" borderId="39" xfId="0" applyNumberFormat="1" applyFont="1" applyFill="1" applyBorder="1" applyAlignment="1">
      <alignment horizontal="center" vertical="center" textRotation="90" wrapText="1"/>
    </xf>
    <xf numFmtId="1" fontId="4" fillId="0" borderId="29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21" fillId="0" borderId="42" xfId="0" applyFont="1" applyBorder="1"/>
    <xf numFmtId="0" fontId="21" fillId="0" borderId="43" xfId="0" applyFont="1" applyBorder="1"/>
    <xf numFmtId="0" fontId="21" fillId="0" borderId="3" xfId="0" applyFont="1" applyBorder="1"/>
    <xf numFmtId="0" fontId="21" fillId="0" borderId="5" xfId="0" applyFont="1" applyBorder="1"/>
    <xf numFmtId="0" fontId="4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19" fillId="11" borderId="27" xfId="6" applyFont="1" applyFill="1" applyBorder="1" applyAlignment="1">
      <alignment horizontal="center" vertical="center" wrapText="1" readingOrder="1"/>
    </xf>
    <xf numFmtId="0" fontId="19" fillId="11" borderId="31" xfId="6" applyFont="1" applyFill="1" applyBorder="1" applyAlignment="1">
      <alignment horizontal="center" vertical="center" wrapText="1" readingOrder="1"/>
    </xf>
    <xf numFmtId="0" fontId="23" fillId="13" borderId="27" xfId="6" applyFont="1" applyFill="1" applyBorder="1" applyAlignment="1">
      <alignment horizontal="center" vertical="center" wrapText="1" readingOrder="1"/>
    </xf>
    <xf numFmtId="0" fontId="23" fillId="13" borderId="31" xfId="6" applyFont="1" applyFill="1" applyBorder="1" applyAlignment="1">
      <alignment horizontal="center" vertical="center" wrapText="1" readingOrder="1"/>
    </xf>
    <xf numFmtId="0" fontId="17" fillId="0" borderId="0" xfId="5" applyFont="1" applyFill="1" applyBorder="1" applyAlignment="1">
      <alignment horizontal="left"/>
    </xf>
    <xf numFmtId="0" fontId="17" fillId="0" borderId="23" xfId="5" applyFont="1" applyFill="1" applyBorder="1" applyAlignment="1">
      <alignment horizontal="left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23" fillId="13" borderId="27" xfId="0" applyFont="1" applyFill="1" applyBorder="1" applyAlignment="1">
      <alignment horizontal="center" vertical="center" wrapText="1"/>
    </xf>
    <xf numFmtId="0" fontId="23" fillId="13" borderId="31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8" fillId="0" borderId="0" xfId="4" applyBorder="1" applyAlignment="1">
      <alignment horizontal="center" vertical="center" wrapText="1"/>
    </xf>
    <xf numFmtId="0" fontId="8" fillId="0" borderId="13" xfId="4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11" borderId="29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164" fontId="7" fillId="11" borderId="29" xfId="0" applyNumberFormat="1" applyFont="1" applyFill="1" applyBorder="1" applyAlignment="1">
      <alignment horizontal="center" vertical="center" wrapText="1"/>
    </xf>
    <xf numFmtId="14" fontId="7" fillId="11" borderId="29" xfId="0" applyNumberFormat="1" applyFont="1" applyFill="1" applyBorder="1" applyAlignment="1">
      <alignment horizontal="center" vertical="center" wrapText="1"/>
    </xf>
    <xf numFmtId="1" fontId="7" fillId="11" borderId="29" xfId="0" applyNumberFormat="1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31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31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7" fillId="0" borderId="29" xfId="2" applyFont="1" applyBorder="1" applyAlignment="1">
      <alignment horizontal="left" vertical="center" wrapText="1"/>
    </xf>
    <xf numFmtId="0" fontId="7" fillId="0" borderId="30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3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left" vertical="center"/>
    </xf>
    <xf numFmtId="0" fontId="30" fillId="11" borderId="29" xfId="2" applyFont="1" applyFill="1" applyBorder="1" applyAlignment="1">
      <alignment horizontal="center" vertical="center" wrapText="1"/>
    </xf>
    <xf numFmtId="0" fontId="24" fillId="12" borderId="27" xfId="2" applyFont="1" applyFill="1" applyBorder="1" applyAlignment="1">
      <alignment horizontal="justify" vertical="center" wrapText="1"/>
    </xf>
    <xf numFmtId="0" fontId="24" fillId="12" borderId="28" xfId="2" applyFont="1" applyFill="1" applyBorder="1" applyAlignment="1">
      <alignment horizontal="justify" vertical="center" wrapText="1"/>
    </xf>
    <xf numFmtId="0" fontId="6" fillId="0" borderId="27" xfId="2" applyFont="1" applyBorder="1" applyAlignment="1">
      <alignment horizontal="justify" vertical="center" wrapText="1"/>
    </xf>
    <xf numFmtId="0" fontId="6" fillId="0" borderId="28" xfId="2" applyFont="1" applyBorder="1" applyAlignment="1">
      <alignment horizontal="justify" vertical="center" wrapText="1"/>
    </xf>
    <xf numFmtId="0" fontId="26" fillId="12" borderId="27" xfId="2" applyFont="1" applyFill="1" applyBorder="1" applyAlignment="1">
      <alignment horizontal="justify" vertical="center" wrapText="1"/>
    </xf>
    <xf numFmtId="0" fontId="26" fillId="12" borderId="28" xfId="2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</cellXfs>
  <cellStyles count="7">
    <cellStyle name="Celda vinculada" xfId="4" builtinId="24"/>
    <cellStyle name="Hipervínculo" xfId="5" builtinId="8"/>
    <cellStyle name="Neutral" xfId="1" builtinId="28" customBuiltin="1"/>
    <cellStyle name="Normal" xfId="0" builtinId="0"/>
    <cellStyle name="Normal 2" xfId="2" xr:uid="{00000000-0005-0000-0000-000004000000}"/>
    <cellStyle name="Normal 2 2" xfId="6" xr:uid="{00000000-0005-0000-0000-000005000000}"/>
    <cellStyle name="Total" xfId="3" builtinId="25" customBuiltin="1"/>
  </cellStyles>
  <dxfs count="69"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alignment wrapText="1" indent="0"/>
    </dxf>
    <dxf>
      <alignment wrapText="1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wrapText="1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E1E1E1"/>
      <color rgb="FF96BE55"/>
      <color rgb="FF504F4E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[F-M-GDS-15_V5 (4).xlsx]Reportes!TablaDinámica1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Actividades x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F81BD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Reportes!$B$6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Reportes!$A$7:$A$9</c:f>
              <c:multiLvlStrCache>
                <c:ptCount val="1"/>
                <c:lvl>
                  <c:pt idx="0">
                    <c:v>0</c:v>
                  </c:pt>
                </c:lvl>
                <c:lvl>
                  <c:pt idx="0">
                    <c:v>0</c:v>
                  </c:pt>
                </c:lvl>
              </c:multiLvlStrCache>
            </c:multiLvlStrRef>
          </c:cat>
          <c:val>
            <c:numRef>
              <c:f>Reportes!$B$7:$B$9</c:f>
              <c:numCache>
                <c:formatCode>General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D-4D1E-9C10-D65D262FE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765364352"/>
        <c:axId val="765361440"/>
        <c:axId val="0"/>
      </c:bar3DChart>
      <c:catAx>
        <c:axId val="7653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361440"/>
        <c:crosses val="autoZero"/>
        <c:auto val="1"/>
        <c:lblAlgn val="ctr"/>
        <c:lblOffset val="100"/>
        <c:noMultiLvlLbl val="0"/>
      </c:catAx>
      <c:valAx>
        <c:axId val="765361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53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[F-M-GDS-15_V5 (4).xlsx]Reportes!TablaDinámica2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ESTRATEGIAS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F81BD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Reportes!$B$34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Reportes!$A$35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Reportes!$B$35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100-4DC5-AAD0-D149BEF75E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82543808"/>
        <c:axId val="882522592"/>
        <c:axId val="0"/>
      </c:bar3DChart>
      <c:catAx>
        <c:axId val="88254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82522592"/>
        <c:crosses val="autoZero"/>
        <c:auto val="1"/>
        <c:lblAlgn val="ctr"/>
        <c:lblOffset val="100"/>
        <c:noMultiLvlLbl val="0"/>
      </c:catAx>
      <c:valAx>
        <c:axId val="8825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254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Reportes!$B$62</c:f>
              <c:strCache>
                <c:ptCount val="1"/>
                <c:pt idx="0">
                  <c:v>NÚMERO DE PERSONAS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356-4A3C-AFA5-AB205EE9CD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356-4A3C-AFA5-AB205EE9CD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356-4A3C-AFA5-AB205EE9CD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356-4A3C-AFA5-AB205EE9C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Reportes!$A$63:$A$66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LGBTIQ+</c:v>
                </c:pt>
              </c:strCache>
            </c:strRef>
          </c:cat>
          <c:val>
            <c:numRef>
              <c:f>Reportes!$B$63:$B$66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E-4C67-B008-89EFC7FF4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0</xdr:row>
      <xdr:rowOff>95250</xdr:rowOff>
    </xdr:from>
    <xdr:to>
      <xdr:col>11</xdr:col>
      <xdr:colOff>495300</xdr:colOff>
      <xdr:row>1</xdr:row>
      <xdr:rowOff>208457</xdr:rowOff>
    </xdr:to>
    <xdr:pic>
      <xdr:nvPicPr>
        <xdr:cNvPr id="4" name="Imagen 2" descr="Logo List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95250"/>
          <a:ext cx="1704975" cy="54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267362</xdr:colOff>
      <xdr:row>3</xdr:row>
      <xdr:rowOff>50910</xdr:rowOff>
    </xdr:from>
    <xdr:to>
      <xdr:col>0</xdr:col>
      <xdr:colOff>917602</xdr:colOff>
      <xdr:row>4</xdr:row>
      <xdr:rowOff>132190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267362" y="1707432"/>
          <a:ext cx="650240" cy="329758"/>
        </a:xfrm>
        <a:prstGeom prst="rightArrow">
          <a:avLst/>
        </a:prstGeom>
        <a:solidFill>
          <a:srgbClr val="E1E1E1"/>
        </a:solidFill>
        <a:ln>
          <a:solidFill>
            <a:srgbClr val="E1E1E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38102</xdr:colOff>
      <xdr:row>0</xdr:row>
      <xdr:rowOff>64191</xdr:rowOff>
    </xdr:from>
    <xdr:to>
      <xdr:col>12</xdr:col>
      <xdr:colOff>266700</xdr:colOff>
      <xdr:row>1</xdr:row>
      <xdr:rowOff>133350</xdr:rowOff>
    </xdr:to>
    <xdr:pic>
      <xdr:nvPicPr>
        <xdr:cNvPr id="4" name="Imagen 2" descr="Logo List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7" y="64191"/>
          <a:ext cx="1676398" cy="48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556260</xdr:colOff>
      <xdr:row>0</xdr:row>
      <xdr:rowOff>0</xdr:rowOff>
    </xdr:from>
    <xdr:to>
      <xdr:col>23</xdr:col>
      <xdr:colOff>457201</xdr:colOff>
      <xdr:row>1</xdr:row>
      <xdr:rowOff>184766</xdr:rowOff>
    </xdr:to>
    <xdr:pic>
      <xdr:nvPicPr>
        <xdr:cNvPr id="2" name="Imagen 1" descr="Logo List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95820" y="0"/>
          <a:ext cx="2042161" cy="58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556260</xdr:colOff>
      <xdr:row>0</xdr:row>
      <xdr:rowOff>0</xdr:rowOff>
    </xdr:from>
    <xdr:to>
      <xdr:col>23</xdr:col>
      <xdr:colOff>457201</xdr:colOff>
      <xdr:row>1</xdr:row>
      <xdr:rowOff>184766</xdr:rowOff>
    </xdr:to>
    <xdr:pic>
      <xdr:nvPicPr>
        <xdr:cNvPr id="3" name="Imagen 2" descr="Logo List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5840" y="0"/>
          <a:ext cx="0" cy="58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640080</xdr:colOff>
      <xdr:row>0</xdr:row>
      <xdr:rowOff>208280</xdr:rowOff>
    </xdr:from>
    <xdr:to>
      <xdr:col>0</xdr:col>
      <xdr:colOff>1290320</xdr:colOff>
      <xdr:row>1</xdr:row>
      <xdr:rowOff>140473</xdr:rowOff>
    </xdr:to>
    <xdr:sp macro="" textlink="">
      <xdr:nvSpPr>
        <xdr:cNvPr id="4" name="Flecha: a la derech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0800000">
          <a:off x="640080" y="208280"/>
          <a:ext cx="650240" cy="328433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344805</xdr:colOff>
      <xdr:row>3</xdr:row>
      <xdr:rowOff>65405</xdr:rowOff>
    </xdr:from>
    <xdr:to>
      <xdr:col>0</xdr:col>
      <xdr:colOff>899795</xdr:colOff>
      <xdr:row>4</xdr:row>
      <xdr:rowOff>149998</xdr:rowOff>
    </xdr:to>
    <xdr:sp macro="" textlink="">
      <xdr:nvSpPr>
        <xdr:cNvPr id="5" name="Flecha: a la derecha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344805" y="1932305"/>
          <a:ext cx="554990" cy="332243"/>
        </a:xfrm>
        <a:prstGeom prst="rightArrow">
          <a:avLst/>
        </a:prstGeom>
        <a:solidFill>
          <a:srgbClr val="E1E1E1"/>
        </a:solidFill>
        <a:ln>
          <a:solidFill>
            <a:srgbClr val="E1E1E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50</xdr:col>
      <xdr:colOff>2339069</xdr:colOff>
      <xdr:row>0</xdr:row>
      <xdr:rowOff>68036</xdr:rowOff>
    </xdr:from>
    <xdr:to>
      <xdr:col>51</xdr:col>
      <xdr:colOff>1156608</xdr:colOff>
      <xdr:row>1</xdr:row>
      <xdr:rowOff>183860</xdr:rowOff>
    </xdr:to>
    <xdr:pic>
      <xdr:nvPicPr>
        <xdr:cNvPr id="6" name="Imagen 2" descr="Logo List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3176" y="68036"/>
          <a:ext cx="2355396" cy="70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4</xdr:row>
      <xdr:rowOff>60960</xdr:rowOff>
    </xdr:from>
    <xdr:to>
      <xdr:col>8</xdr:col>
      <xdr:colOff>121920</xdr:colOff>
      <xdr:row>20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5C5685-3D52-4706-B6FD-4FDD27212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259080</xdr:colOff>
      <xdr:row>31</xdr:row>
      <xdr:rowOff>91440</xdr:rowOff>
    </xdr:from>
    <xdr:to>
      <xdr:col>8</xdr:col>
      <xdr:colOff>76200</xdr:colOff>
      <xdr:row>47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D9B434-4E1D-483D-B0D8-FA4DB97B8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449580</xdr:colOff>
      <xdr:row>58</xdr:row>
      <xdr:rowOff>106680</xdr:rowOff>
    </xdr:from>
    <xdr:to>
      <xdr:col>6</xdr:col>
      <xdr:colOff>1394460</xdr:colOff>
      <xdr:row>76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588316-2EE8-4B10-B022-BB5DB7632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0</xdr:row>
      <xdr:rowOff>99060</xdr:rowOff>
    </xdr:from>
    <xdr:to>
      <xdr:col>0</xdr:col>
      <xdr:colOff>859790</xdr:colOff>
      <xdr:row>2</xdr:row>
      <xdr:rowOff>99833</xdr:rowOff>
    </xdr:to>
    <xdr:sp macro="" textlink="">
      <xdr:nvSpPr>
        <xdr:cNvPr id="5" name="Flecha: a la derech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EE34AA-1C3E-40A8-B4E3-95B085810116}"/>
            </a:ext>
          </a:extLst>
        </xdr:cNvPr>
        <xdr:cNvSpPr/>
      </xdr:nvSpPr>
      <xdr:spPr>
        <a:xfrm rot="10800000">
          <a:off x="304800" y="99060"/>
          <a:ext cx="554990" cy="336053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hon Fredy Garzon" refreshedDate="45464.422017708333" createdVersion="7" refreshedVersion="7" minRefreshableVersion="3" recordCount="118" xr:uid="{00000000-000A-0000-FFFF-FFFF05000000}">
  <cacheSource type="worksheet">
    <worksheetSource ref="A10:AZ119" sheet="Ejecucion"/>
  </cacheSource>
  <cacheFields count="43">
    <cacheField name="1. DEPENDENCIA RESPONSABLE " numFmtId="0">
      <sharedItems containsSemiMixedTypes="0" containsString="0" containsNumber="1" containsInteger="1" minValue="0" maxValue="0"/>
    </cacheField>
    <cacheField name="2. MES" numFmtId="0">
      <sharedItems containsSemiMixedTypes="0" containsString="0" containsNumber="1" containsInteger="1" minValue="0" maxValue="0" count="1">
        <n v="0"/>
      </sharedItems>
    </cacheField>
    <cacheField name="3. ¿LA ACTIVIDAD FUE PLANEADA?" numFmtId="0">
      <sharedItems containsSemiMixedTypes="0" containsString="0" containsNumber="1" containsInteger="1" minValue="0" maxValue="0" count="1">
        <n v="0"/>
      </sharedItems>
    </cacheField>
    <cacheField name="ID" numFmtId="0">
      <sharedItems containsSemiMixedTypes="0" containsString="0" containsNumber="1" containsInteger="1" minValue="0" maxValue="0"/>
    </cacheField>
    <cacheField name="CONCATENAR" numFmtId="0">
      <sharedItems/>
    </cacheField>
    <cacheField name="4. FECHA PROGRAMADA DE LA ACTIVIDAD" numFmtId="14">
      <sharedItems containsSemiMixedTypes="0" containsNonDate="0" containsDate="1" containsString="0" minDate="1899-12-30T00:00:00" maxDate="1899-12-31T00:00:00"/>
    </cacheField>
    <cacheField name="5. ESTRATEGIA DE PARTICIPACIÓN A LA QUE PERTENECE" numFmtId="0">
      <sharedItems containsSemiMixedTypes="0" containsString="0" containsNumber="1" containsInteger="1" minValue="0" maxValue="0" count="1">
        <n v="0"/>
      </sharedItems>
    </cacheField>
    <cacheField name="6. NOMBRE DE LA ACTIVIDAD" numFmtId="0">
      <sharedItems containsSemiMixedTypes="0" containsString="0" containsNumber="1" containsInteger="1" minValue="0" maxValue="0"/>
    </cacheField>
    <cacheField name="7. PROPÓSITO DE LA ACTIVIDAD" numFmtId="0">
      <sharedItems containsSemiMixedTypes="0" containsString="0" containsNumber="1" containsInteger="1" minValue="0" maxValue="0"/>
    </cacheField>
    <cacheField name="8. FASE DEL CICLO DE LA GESTIÓN" numFmtId="0">
      <sharedItems containsSemiMixedTypes="0" containsString="0" containsNumber="1" containsInteger="1" minValue="0" maxValue="0"/>
    </cacheField>
    <cacheField name="9. DEPARTAMENTO, CIUDAD O MUNICIPIO DONDE SE REALIZÓ LA ACTIVIDAD" numFmtId="0">
      <sharedItems containsSemiMixedTypes="0" containsString="0" containsNumber="1" containsInteger="1" minValue="0" maxValue="0"/>
    </cacheField>
    <cacheField name="10. MODALIDAD DEL ESPACIO" numFmtId="0">
      <sharedItems containsSemiMixedTypes="0" containsString="0" containsNumber="1" containsInteger="1" minValue="0" maxValue="0"/>
    </cacheField>
    <cacheField name="11. MEDIO DE CONVOCATORIA" numFmtId="0">
      <sharedItems containsSemiMixedTypes="0" containsString="0" containsNumber="1" containsInteger="1" minValue="0" maxValue="0"/>
    </cacheField>
    <cacheField name="Formula" numFmtId="0">
      <sharedItems/>
    </cacheField>
    <cacheField name="12. TIPO DE ACTIVIDAD" numFmtId="0">
      <sharedItems containsNonDate="0" containsBlank="1" count="4">
        <m/>
        <s v="Asistencia técnica" u="1"/>
        <s v="Actividades institucionales organizados por la entidad  y ejecutados por la comunidad" u="1"/>
        <s v="Audiencia pública" u="1"/>
      </sharedItems>
    </cacheField>
    <cacheField name="13. FECHA DE EJECUCIÓN DE LA ACTIVIDAD" numFmtId="14">
      <sharedItems containsNonDate="0" containsString="0" containsBlank="1"/>
    </cacheField>
    <cacheField name="14. TOTAL DE PARTICIPANTES" numFmtId="0">
      <sharedItems containsNonDate="0" containsString="0" containsBlank="1"/>
    </cacheField>
    <cacheField name="MUJER" numFmtId="0">
      <sharedItems containsNonDate="0" containsString="0" containsBlank="1"/>
    </cacheField>
    <cacheField name="HOMBRE" numFmtId="0">
      <sharedItems containsNonDate="0" containsString="0" containsBlank="1"/>
    </cacheField>
    <cacheField name="INTERSEXUAL" numFmtId="0">
      <sharedItems containsNonDate="0" containsString="0" containsBlank="1"/>
    </cacheField>
    <cacheField name="NO IDENTIFICA" numFmtId="0">
      <sharedItems containsNonDate="0" containsString="0" containsBlank="1"/>
    </cacheField>
    <cacheField name="0 a 5 " numFmtId="0">
      <sharedItems containsNonDate="0" containsString="0" containsBlank="1"/>
    </cacheField>
    <cacheField name="6 a 13" numFmtId="0">
      <sharedItems containsNonDate="0" containsString="0" containsBlank="1"/>
    </cacheField>
    <cacheField name="14 a 17 " numFmtId="0">
      <sharedItems containsNonDate="0" containsString="0" containsBlank="1"/>
    </cacheField>
    <cacheField name="18 a 28" numFmtId="0">
      <sharedItems containsNonDate="0" containsString="0" containsBlank="1"/>
    </cacheField>
    <cacheField name="29 a 59 " numFmtId="0">
      <sharedItems containsNonDate="0" containsString="0" containsBlank="1"/>
    </cacheField>
    <cacheField name="&gt; 60 " numFmtId="0">
      <sharedItems containsNonDate="0" containsString="0" containsBlank="1"/>
    </cacheField>
    <cacheField name="AFROCOLOMBIANO" numFmtId="0">
      <sharedItems containsNonDate="0" containsString="0" containsBlank="1"/>
    </cacheField>
    <cacheField name="PALENQUERA" numFmtId="0">
      <sharedItems containsNonDate="0" containsString="0" containsBlank="1"/>
    </cacheField>
    <cacheField name="INDIGENA" numFmtId="0">
      <sharedItems containsNonDate="0" containsString="0" containsBlank="1"/>
    </cacheField>
    <cacheField name="RAIZAL" numFmtId="0">
      <sharedItems containsNonDate="0" containsString="0" containsBlank="1"/>
    </cacheField>
    <cacheField name="GITANO__x000a_RROM" numFmtId="0">
      <sharedItems containsNonDate="0" containsString="0" containsBlank="1"/>
    </cacheField>
    <cacheField name="CAMPESINOS" numFmtId="0">
      <sharedItems containsNonDate="0" containsString="0" containsBlank="1"/>
    </cacheField>
    <cacheField name="NINGUNO" numFmtId="0">
      <sharedItems containsNonDate="0" containsString="0" containsBlank="1"/>
    </cacheField>
    <cacheField name="18. # DE PERSONAS CON DISCAPACIDAD" numFmtId="0">
      <sharedItems containsNonDate="0" containsString="0" containsBlank="1"/>
    </cacheField>
    <cacheField name="19. # DE PERSONAS DE LA COMUNIDAD LGTBIQ+" numFmtId="0">
      <sharedItems containsNonDate="0" containsString="0" containsBlank="1"/>
    </cacheField>
    <cacheField name="20. NOMBRE DE LAS ENTIDADES Y ORGANIZACIONES PARTICIPANTES" numFmtId="0">
      <sharedItems containsNonDate="0" containsString="0" containsBlank="1"/>
    </cacheField>
    <cacheField name="21. PRESUPUESTO EJECUTADO EN LA ACTIVIDAD" numFmtId="0">
      <sharedItems containsNonDate="0" containsString="0" containsBlank="1"/>
    </cacheField>
    <cacheField name="22. FUENTE DE LOS RECURSOS" numFmtId="0">
      <sharedItems containsNonDate="0" containsString="0" containsBlank="1"/>
    </cacheField>
    <cacheField name="23. No. DE ENCUESTAS DE PERCEPCIÓN APLICADAS" numFmtId="0">
      <sharedItems containsNonDate="0" containsString="0" containsBlank="1"/>
    </cacheField>
    <cacheField name="24. DOCUMENTO QUE DE CUENTA DE LA ACTIVIDAD DESARROLLADA" numFmtId="0">
      <sharedItems containsNonDate="0" containsString="0" containsBlank="1"/>
    </cacheField>
    <cacheField name="25. COMPROMISOS ADQUIRIDOS" numFmtId="0">
      <sharedItems containsNonDate="0" containsString="0" containsBlank="1"/>
    </cacheField>
    <cacheField name="26. EN CASO DE NO HABERSE REALIZADO EL ESPACIO ENUNCIAR EL MOTIV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 rowHeaderCaption="MES">
  <location ref="A6:B9" firstHeaderRow="1" firstDataRow="1" firstDataCol="1"/>
  <pivotFields count="43">
    <pivotField showAll="0"/>
    <pivotField axis="axisRow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3">
    <i>
      <x/>
    </i>
    <i r="1">
      <x/>
    </i>
    <i t="grand">
      <x/>
    </i>
  </rowItems>
  <colItems count="1">
    <i/>
  </colItems>
  <dataFields count="1">
    <dataField name="ACTIVIDADES PLANEADAS" fld="2" subtotal="count" baseField="0" baseItem="0"/>
  </dataFields>
  <formats count="32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field="1" type="button" dataOnly="0" labelOnly="1" outline="0" axis="axisRow" fieldPosition="0"/>
    </format>
    <format dxfId="32">
      <pivotArea dataOnly="0" labelOnly="1" grandRow="1" outline="0" fieldPosition="0"/>
    </format>
    <format dxfId="31">
      <pivotArea field="1" type="button" dataOnly="0" labelOnly="1" outline="0" axis="axisRow" fieldPosition="0"/>
    </format>
    <format dxfId="30">
      <pivotArea dataOnly="0" labelOnly="1" outline="0" axis="axisValues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1" count="0" selected="0"/>
          <reference field="2" count="0"/>
        </references>
      </pivotArea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1" count="0" selected="0"/>
          <reference field="2" count="0"/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1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" count="0" selected="0"/>
          <reference field="2" count="0"/>
        </references>
      </pivotArea>
    </format>
    <format dxfId="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 rowHeaderCaption="ESTRATEGIA">
  <location ref="A34:B35" firstHeaderRow="1" firstDataRow="1" firstDataCol="1"/>
  <pivotFields count="43">
    <pivotField showAll="0"/>
    <pivotField showAll="0">
      <items count="2">
        <item x="0"/>
        <item t="default"/>
      </items>
    </pivotField>
    <pivotField showAll="0"/>
    <pivotField showAll="0"/>
    <pivotField showAll="0"/>
    <pivotField numFmtId="14"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m="1" x="2"/>
        <item m="1" x="1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14"/>
  </rowFields>
  <rowItems count="1">
    <i t="grand">
      <x/>
    </i>
  </rowItems>
  <colItems count="1">
    <i/>
  </colItems>
  <dataFields count="1">
    <dataField name="CUENTA" fld="6" subtotal="count" baseField="0" baseItem="0"/>
  </dataFields>
  <formats count="30"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1" type="button" dataOnly="0" labelOnly="1" outline="0"/>
    </format>
    <format dxfId="65">
      <pivotArea dataOnly="0" labelOnly="1" grandRow="1" outline="0" fieldPosition="0"/>
    </format>
    <format dxfId="64">
      <pivotArea dataOnly="0" labelOnly="1" outline="0" axis="axisValues" fieldPosition="0"/>
    </format>
    <format dxfId="63">
      <pivotArea field="6" type="button" dataOnly="0" labelOnly="1" outline="0" axis="axisRow" fieldPosition="0"/>
    </format>
    <format dxfId="62">
      <pivotArea dataOnly="0" labelOnly="1" fieldPosition="0">
        <references count="1">
          <reference field="6" count="0"/>
        </references>
      </pivotArea>
    </format>
    <format dxfId="61">
      <pivotArea dataOnly="0" labelOnly="1" grandRow="1" outline="0" fieldPosition="0"/>
    </format>
    <format dxfId="60">
      <pivotArea field="6" type="button" dataOnly="0" labelOnly="1" outline="0" axis="axisRow" fieldPosition="0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6" type="button" dataOnly="0" labelOnly="1" outline="0" axis="axisRow" fieldPosition="0"/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6" type="button" dataOnly="0" labelOnly="1" outline="0" axis="axisRow" fieldPosition="0"/>
    </format>
    <format dxfId="50">
      <pivotArea dataOnly="0" labelOnly="1" grandRow="1" outline="0" fieldPosition="0"/>
    </format>
    <format dxfId="49">
      <pivotArea dataOnly="0" labelOnly="1" outline="0" axis="axisValues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6" type="button" dataOnly="0" labelOnly="1" outline="0" axis="axisRow" fieldPosition="0"/>
    </format>
    <format dxfId="45">
      <pivotArea dataOnly="0" labelOnly="1" grandRow="1" outline="0" fieldPosition="0"/>
    </format>
    <format dxfId="44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6" type="button" dataOnly="0" labelOnly="1" outline="0" axis="axisRow" fieldPosition="0"/>
    </format>
    <format dxfId="40">
      <pivotArea dataOnly="0" labelOnly="1" grandRow="1" outline="0" fieldPosition="0"/>
    </format>
    <format dxfId="39">
      <pivotArea dataOnly="0" labelOnly="1" outline="0" axis="axisValues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rticipacion" displayName="Participacion" ref="J1:J8" totalsRowShown="0" headerRowDxfId="6" dataDxfId="5">
  <autoFilter ref="J1:J8" xr:uid="{00000000-0009-0000-0100-000003000000}"/>
  <tableColumns count="1">
    <tableColumn id="1" xr3:uid="{00000000-0010-0000-0000-000001000000}" name="Participación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Cuentas" displayName="Cuentas" ref="K1:K7" totalsRowShown="0" headerRowDxfId="3" dataDxfId="2">
  <autoFilter ref="K1:K7" xr:uid="{00000000-0009-0000-0100-000004000000}"/>
  <tableColumns count="1">
    <tableColumn id="1" xr3:uid="{00000000-0010-0000-0100-000001000000}" name="Cuenta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showGridLines="0" tabSelected="1" zoomScaleNormal="100" workbookViewId="0">
      <selection activeCell="O10" sqref="O10"/>
    </sheetView>
  </sheetViews>
  <sheetFormatPr baseColWidth="10" defaultRowHeight="12.75" x14ac:dyDescent="0.2"/>
  <sheetData>
    <row r="1" spans="1:12" s="40" customFormat="1" ht="33.75" customHeight="1" x14ac:dyDescent="0.2">
      <c r="A1" s="124" t="s">
        <v>217</v>
      </c>
      <c r="B1" s="125"/>
      <c r="C1" s="125"/>
      <c r="D1" s="128" t="s">
        <v>204</v>
      </c>
      <c r="E1" s="129"/>
      <c r="F1" s="129"/>
      <c r="G1" s="129"/>
      <c r="H1" s="129"/>
      <c r="I1" s="129"/>
      <c r="J1" s="127"/>
      <c r="K1" s="127"/>
      <c r="L1" s="127"/>
    </row>
    <row r="2" spans="1:12" s="40" customFormat="1" ht="23.25" customHeight="1" x14ac:dyDescent="0.2">
      <c r="A2" s="125"/>
      <c r="B2" s="125"/>
      <c r="C2" s="125"/>
      <c r="D2" s="130" t="s">
        <v>207</v>
      </c>
      <c r="E2" s="131"/>
      <c r="F2" s="131"/>
      <c r="G2" s="131"/>
      <c r="H2" s="131"/>
      <c r="I2" s="131"/>
      <c r="J2" s="127"/>
      <c r="K2" s="127"/>
      <c r="L2" s="127"/>
    </row>
    <row r="3" spans="1:12" s="40" customFormat="1" ht="23.25" customHeight="1" x14ac:dyDescent="0.2">
      <c r="A3" s="126" t="s">
        <v>277</v>
      </c>
      <c r="B3" s="126"/>
      <c r="C3" s="126"/>
      <c r="D3" s="126" t="s">
        <v>278</v>
      </c>
      <c r="E3" s="126"/>
      <c r="F3" s="126"/>
      <c r="G3" s="126"/>
      <c r="H3" s="126"/>
      <c r="I3" s="126"/>
      <c r="J3" s="126" t="s">
        <v>206</v>
      </c>
      <c r="K3" s="126"/>
      <c r="L3" s="126"/>
    </row>
    <row r="4" spans="1:12" ht="13.5" thickBot="1" x14ac:dyDescent="0.25"/>
    <row r="5" spans="1:12" s="12" customFormat="1" ht="24" customHeight="1" x14ac:dyDescent="0.35">
      <c r="A5" s="134" t="s">
        <v>104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6"/>
    </row>
    <row r="6" spans="1:12" s="12" customFormat="1" ht="43.9" customHeight="1" x14ac:dyDescent="0.35">
      <c r="A6" s="137" t="s">
        <v>104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9"/>
    </row>
    <row r="7" spans="1:12" ht="43.9" customHeight="1" x14ac:dyDescent="0.4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43.9" customHeight="1" x14ac:dyDescent="0.45">
      <c r="A8" s="33">
        <v>1</v>
      </c>
      <c r="B8" s="132" t="s">
        <v>105</v>
      </c>
      <c r="C8" s="132"/>
      <c r="D8" s="132"/>
      <c r="E8" s="132"/>
      <c r="F8" s="132"/>
      <c r="G8" s="132"/>
      <c r="H8" s="132"/>
      <c r="I8" s="132"/>
      <c r="J8" s="132"/>
      <c r="K8" s="132"/>
      <c r="L8" s="133"/>
    </row>
    <row r="9" spans="1:12" ht="43.9" customHeight="1" x14ac:dyDescent="0.45">
      <c r="A9" s="33">
        <v>2</v>
      </c>
      <c r="B9" s="132" t="s">
        <v>106</v>
      </c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1:12" ht="43.9" customHeight="1" x14ac:dyDescent="0.45">
      <c r="A10" s="33">
        <v>3</v>
      </c>
      <c r="B10" s="132" t="s">
        <v>107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2" ht="43.9" customHeight="1" x14ac:dyDescent="0.45">
      <c r="A11" s="33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3"/>
    </row>
    <row r="12" spans="1:12" ht="43.9" customHeight="1" x14ac:dyDescent="0.4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ht="43.9" customHeight="1" thickBot="1" x14ac:dyDescent="0.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6"/>
    </row>
  </sheetData>
  <sheetProtection algorithmName="SHA-512" hashValue="PjVzGwZnr2OLEGEyvsmxUbBCpcfEfl6ZM2YUP9xqJ8pn9YlfR0bsjgPKL46Wcs54ZSuSmXUj6E4g8sXaPw3hxQ==" saltValue="paRbL8kSdB3EN5SSfEfK4Q==" spinCount="100000" sheet="1" objects="1" scenarios="1"/>
  <mergeCells count="13">
    <mergeCell ref="B11:L11"/>
    <mergeCell ref="A5:L5"/>
    <mergeCell ref="A6:L6"/>
    <mergeCell ref="B8:L8"/>
    <mergeCell ref="B9:L9"/>
    <mergeCell ref="B10:L10"/>
    <mergeCell ref="A1:C2"/>
    <mergeCell ref="A3:C3"/>
    <mergeCell ref="D3:I3"/>
    <mergeCell ref="J1:L2"/>
    <mergeCell ref="J3:L3"/>
    <mergeCell ref="D1:I1"/>
    <mergeCell ref="D2:I2"/>
  </mergeCells>
  <hyperlinks>
    <hyperlink ref="B8:L8" location="Planeacion!A1" display="REALIZAR PLANEACIÓN" xr:uid="{00000000-0004-0000-0000-000000000000}"/>
    <hyperlink ref="B9:L9" location="Ejecucion!A1" display="REALIZAR EJECUCIÓN" xr:uid="{00000000-0004-0000-0000-000001000000}"/>
    <hyperlink ref="B10:L10" location="Reportes!A1" display="VER REPORTE" xr:uid="{00000000-0004-0000-0000-000002000000}"/>
  </hyperlinks>
  <pageMargins left="0.7" right="0.7" top="0.75" bottom="0.75" header="0.3" footer="0.3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4"/>
  <sheetViews>
    <sheetView showGridLines="0" zoomScaleNormal="100" workbookViewId="0">
      <pane ySplit="8" topLeftCell="A18" activePane="bottomLeft" state="frozen"/>
      <selection pane="bottomLeft" activeCell="F14" sqref="F14"/>
    </sheetView>
  </sheetViews>
  <sheetFormatPr baseColWidth="10" defaultColWidth="11.5703125" defaultRowHeight="12.75" x14ac:dyDescent="0.2"/>
  <cols>
    <col min="1" max="1" width="23.5703125" style="96" customWidth="1"/>
    <col min="2" max="2" width="11.5703125" style="93"/>
    <col min="3" max="3" width="20.7109375" style="93" customWidth="1"/>
    <col min="4" max="4" width="20.7109375" style="93" hidden="1" customWidth="1"/>
    <col min="5" max="5" width="18.28515625" style="93" hidden="1" customWidth="1"/>
    <col min="6" max="6" width="23.42578125" style="93" customWidth="1"/>
    <col min="7" max="7" width="32.5703125" style="93" customWidth="1"/>
    <col min="8" max="8" width="26.5703125" style="93" bestFit="1" customWidth="1"/>
    <col min="9" max="9" width="24.7109375" style="93" customWidth="1"/>
    <col min="10" max="10" width="26.5703125" style="93" customWidth="1"/>
    <col min="11" max="11" width="14.140625" style="93" customWidth="1"/>
    <col min="12" max="12" width="21.7109375" style="93" customWidth="1"/>
    <col min="13" max="13" width="16" style="93" customWidth="1"/>
    <col min="14" max="16384" width="11.5703125" style="93"/>
  </cols>
  <sheetData>
    <row r="1" spans="1:13" s="40" customFormat="1" ht="33" customHeight="1" x14ac:dyDescent="0.25">
      <c r="A1" s="149" t="s">
        <v>217</v>
      </c>
      <c r="B1" s="149"/>
      <c r="C1" s="151" t="s">
        <v>204</v>
      </c>
      <c r="D1" s="152"/>
      <c r="E1" s="152"/>
      <c r="F1" s="152"/>
      <c r="G1" s="152"/>
      <c r="H1" s="152"/>
      <c r="I1" s="152"/>
      <c r="J1" s="153"/>
      <c r="K1" s="119"/>
      <c r="L1" s="119"/>
      <c r="M1" s="120"/>
    </row>
    <row r="2" spans="1:13" s="40" customFormat="1" ht="17.25" customHeight="1" x14ac:dyDescent="0.25">
      <c r="A2" s="149"/>
      <c r="B2" s="149"/>
      <c r="C2" s="154" t="s">
        <v>207</v>
      </c>
      <c r="D2" s="155"/>
      <c r="E2" s="155"/>
      <c r="F2" s="155"/>
      <c r="G2" s="155"/>
      <c r="H2" s="155"/>
      <c r="I2" s="155"/>
      <c r="J2" s="156"/>
      <c r="K2" s="121"/>
      <c r="L2" s="121"/>
      <c r="M2" s="122"/>
    </row>
    <row r="3" spans="1:13" s="40" customFormat="1" ht="17.25" customHeight="1" x14ac:dyDescent="0.2">
      <c r="A3" s="150" t="s">
        <v>279</v>
      </c>
      <c r="B3" s="150"/>
      <c r="C3" s="143" t="s">
        <v>280</v>
      </c>
      <c r="D3" s="144"/>
      <c r="E3" s="144"/>
      <c r="F3" s="144"/>
      <c r="G3" s="144"/>
      <c r="H3" s="144"/>
      <c r="I3" s="144"/>
      <c r="J3" s="145"/>
      <c r="K3" s="140" t="s">
        <v>205</v>
      </c>
      <c r="L3" s="141"/>
      <c r="M3" s="142"/>
    </row>
    <row r="4" spans="1:13" ht="20.100000000000001" customHeight="1" x14ac:dyDescent="0.2">
      <c r="A4" s="92"/>
      <c r="F4" s="157"/>
      <c r="G4" s="157"/>
      <c r="H4" s="157"/>
      <c r="I4" s="157"/>
      <c r="J4" s="157"/>
      <c r="K4" s="157"/>
    </row>
    <row r="5" spans="1:13" x14ac:dyDescent="0.2">
      <c r="A5" s="92"/>
    </row>
    <row r="6" spans="1:13" ht="13.15" customHeight="1" x14ac:dyDescent="0.2">
      <c r="A6" s="158" t="s">
        <v>85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s="96" customFormat="1" ht="26.25" customHeight="1" x14ac:dyDescent="0.2">
      <c r="A7" s="146" t="s">
        <v>183</v>
      </c>
      <c r="B7" s="146" t="s">
        <v>152</v>
      </c>
      <c r="C7" s="146" t="s">
        <v>176</v>
      </c>
      <c r="D7" s="94"/>
      <c r="E7" s="94"/>
      <c r="F7" s="146" t="s">
        <v>221</v>
      </c>
      <c r="G7" s="148" t="s">
        <v>222</v>
      </c>
      <c r="H7" s="148" t="s">
        <v>223</v>
      </c>
      <c r="I7" s="146" t="s">
        <v>224</v>
      </c>
      <c r="J7" s="148" t="s">
        <v>225</v>
      </c>
      <c r="K7" s="146" t="s">
        <v>226</v>
      </c>
      <c r="L7" s="148" t="s">
        <v>227</v>
      </c>
      <c r="M7" s="148" t="s">
        <v>283</v>
      </c>
    </row>
    <row r="8" spans="1:13" s="67" customFormat="1" ht="27" customHeight="1" x14ac:dyDescent="0.2">
      <c r="A8" s="147"/>
      <c r="B8" s="147"/>
      <c r="C8" s="147"/>
      <c r="D8" s="95" t="s">
        <v>153</v>
      </c>
      <c r="E8" s="95" t="s">
        <v>103</v>
      </c>
      <c r="F8" s="147"/>
      <c r="G8" s="148"/>
      <c r="H8" s="148"/>
      <c r="I8" s="147"/>
      <c r="J8" s="148"/>
      <c r="K8" s="147"/>
      <c r="L8" s="148"/>
      <c r="M8" s="148"/>
    </row>
    <row r="9" spans="1:13" ht="27.75" customHeight="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ht="27" customHeight="1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3" ht="29.2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3" ht="27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</row>
    <row r="13" spans="1:13" ht="27" customHeight="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ht="27" customHeight="1" x14ac:dyDescent="0.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ht="27" customHeight="1" x14ac:dyDescent="0.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1:13" ht="27" customHeight="1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 t="s">
        <v>249</v>
      </c>
      <c r="K16" s="97"/>
      <c r="L16" s="97"/>
      <c r="M16" s="97"/>
    </row>
    <row r="17" spans="1:13" ht="27" customHeight="1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ht="27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 ht="27" customHeight="1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1:13" ht="27" customHeight="1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ht="27" customHeight="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ht="27" customHeight="1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3" ht="27" customHeight="1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 ht="27" customHeight="1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3" ht="27" customHeight="1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ht="27" customHeight="1" x14ac:dyDescent="0.2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7" spans="1:13" ht="27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</row>
    <row r="28" spans="1:13" ht="27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13" ht="27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27" customHeigh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27" customHeight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 ht="27" customHeight="1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 ht="27" customHeight="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 ht="27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 ht="27" customHeight="1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ht="27" customHeight="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27" customHeight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</row>
    <row r="38" spans="1:13" ht="27" customHeight="1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</row>
    <row r="39" spans="1:13" ht="27" customHeight="1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</row>
    <row r="40" spans="1:13" ht="27" customHeight="1" x14ac:dyDescent="0.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</row>
    <row r="41" spans="1:13" ht="27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</row>
    <row r="42" spans="1:13" ht="27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13" ht="27" customHeight="1" x14ac:dyDescent="0.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</row>
    <row r="44" spans="1:13" ht="27" customHeight="1" x14ac:dyDescent="0.2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</row>
    <row r="45" spans="1:13" ht="27" customHeight="1" x14ac:dyDescent="0.2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</row>
    <row r="46" spans="1:13" ht="27" customHeight="1" x14ac:dyDescent="0.2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</row>
    <row r="47" spans="1:13" ht="27" customHeight="1" x14ac:dyDescent="0.2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</row>
    <row r="48" spans="1:13" ht="27" customHeight="1" x14ac:dyDescent="0.2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</row>
    <row r="49" spans="1:13" ht="27" customHeight="1" x14ac:dyDescent="0.2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  <row r="50" spans="1:13" ht="27" customHeight="1" x14ac:dyDescent="0.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</row>
    <row r="51" spans="1:13" ht="27" customHeight="1" x14ac:dyDescent="0.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</row>
    <row r="52" spans="1:13" ht="27" customHeight="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</row>
    <row r="53" spans="1:13" ht="27" customHeight="1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</row>
    <row r="54" spans="1:13" ht="27" customHeight="1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</row>
    <row r="55" spans="1:13" ht="27" customHeight="1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</row>
    <row r="56" spans="1:13" ht="27" customHeight="1" x14ac:dyDescent="0.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</row>
    <row r="57" spans="1:13" ht="27" customHeight="1" x14ac:dyDescent="0.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</row>
    <row r="58" spans="1:13" ht="27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</row>
    <row r="59" spans="1:13" ht="27" customHeight="1" x14ac:dyDescent="0.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</row>
    <row r="60" spans="1:13" ht="27" customHeight="1" x14ac:dyDescent="0.2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</row>
    <row r="61" spans="1:13" ht="27" customHeight="1" x14ac:dyDescent="0.2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</row>
    <row r="62" spans="1:13" ht="27" customHeight="1" x14ac:dyDescent="0.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</row>
    <row r="63" spans="1:13" ht="27" customHeight="1" x14ac:dyDescent="0.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27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3" ht="27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3" ht="27" customHeight="1" x14ac:dyDescent="0.2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3" ht="27" customHeight="1" x14ac:dyDescent="0.2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3" ht="27" customHeight="1" x14ac:dyDescent="0.2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3" ht="27" customHeight="1" x14ac:dyDescent="0.2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</row>
    <row r="70" spans="1:13" ht="27" customHeight="1" x14ac:dyDescent="0.2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</row>
    <row r="71" spans="1:13" ht="27" customHeight="1" x14ac:dyDescent="0.2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</row>
    <row r="72" spans="1:13" ht="27" customHeight="1" x14ac:dyDescent="0.2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13" ht="27" customHeight="1" x14ac:dyDescent="0.2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</row>
    <row r="74" spans="1:13" ht="27" customHeight="1" x14ac:dyDescent="0.2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</row>
    <row r="75" spans="1:13" ht="27" customHeight="1" x14ac:dyDescent="0.2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</row>
    <row r="76" spans="1:13" ht="27" customHeight="1" x14ac:dyDescent="0.2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 ht="27" customHeight="1" x14ac:dyDescent="0.2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</row>
    <row r="78" spans="1:13" ht="27" customHeight="1" x14ac:dyDescent="0.2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</row>
    <row r="79" spans="1:13" ht="27" customHeight="1" x14ac:dyDescent="0.2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</row>
    <row r="80" spans="1:13" ht="27" customHeight="1" x14ac:dyDescent="0.2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</row>
    <row r="81" spans="1:13" ht="27" customHeight="1" x14ac:dyDescent="0.2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</row>
    <row r="82" spans="1:13" ht="27" customHeight="1" x14ac:dyDescent="0.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</row>
    <row r="83" spans="1:13" ht="27" customHeight="1" x14ac:dyDescent="0.2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</row>
    <row r="84" spans="1:13" ht="27" customHeight="1" x14ac:dyDescent="0.2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</row>
    <row r="85" spans="1:13" ht="27" customHeight="1" x14ac:dyDescent="0.2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</row>
    <row r="86" spans="1:13" ht="27" customHeight="1" x14ac:dyDescent="0.2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</row>
    <row r="87" spans="1:13" ht="27" customHeight="1" x14ac:dyDescent="0.2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</row>
    <row r="88" spans="1:13" ht="27" customHeight="1" x14ac:dyDescent="0.2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</row>
    <row r="89" spans="1:13" ht="27" customHeight="1" x14ac:dyDescent="0.2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</row>
    <row r="90" spans="1:13" ht="27" customHeight="1" x14ac:dyDescent="0.2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</row>
    <row r="91" spans="1:13" ht="27" customHeight="1" x14ac:dyDescent="0.2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</row>
    <row r="92" spans="1:13" ht="27" customHeight="1" x14ac:dyDescent="0.2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</row>
    <row r="93" spans="1:13" ht="27" customHeight="1" x14ac:dyDescent="0.2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</row>
    <row r="94" spans="1:13" ht="27" customHeight="1" x14ac:dyDescent="0.2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</row>
    <row r="95" spans="1:13" ht="27" customHeight="1" x14ac:dyDescent="0.2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</row>
    <row r="96" spans="1:13" ht="27" customHeight="1" x14ac:dyDescent="0.2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</row>
    <row r="97" spans="1:13" ht="27" customHeight="1" x14ac:dyDescent="0.2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</row>
    <row r="98" spans="1:13" ht="27" customHeight="1" x14ac:dyDescent="0.2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ht="27" customHeight="1" x14ac:dyDescent="0.2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ht="27" customHeight="1" x14ac:dyDescent="0.2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</row>
    <row r="101" spans="1:13" ht="27" customHeight="1" x14ac:dyDescent="0.2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</row>
    <row r="102" spans="1:13" ht="27" customHeight="1" x14ac:dyDescent="0.2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</row>
    <row r="103" spans="1:13" ht="27" customHeight="1" x14ac:dyDescent="0.2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</row>
    <row r="104" spans="1:13" ht="27" customHeight="1" x14ac:dyDescent="0.2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</row>
    <row r="105" spans="1:13" ht="27" customHeight="1" x14ac:dyDescent="0.2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</row>
    <row r="106" spans="1:13" ht="27" customHeight="1" x14ac:dyDescent="0.2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</row>
    <row r="107" spans="1:13" ht="27" customHeight="1" x14ac:dyDescent="0.2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</row>
    <row r="108" spans="1:13" ht="27" customHeight="1" x14ac:dyDescent="0.2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</row>
    <row r="109" spans="1:13" ht="27" customHeight="1" x14ac:dyDescent="0.2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  <row r="110" spans="1:13" ht="27" customHeight="1" x14ac:dyDescent="0.2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</row>
    <row r="111" spans="1:13" ht="27" customHeight="1" x14ac:dyDescent="0.2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</row>
    <row r="112" spans="1:13" ht="27" customHeight="1" x14ac:dyDescent="0.2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</row>
    <row r="113" spans="1:13" ht="27" customHeight="1" x14ac:dyDescent="0.2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</row>
    <row r="114" spans="1:13" ht="27" customHeight="1" x14ac:dyDescent="0.2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</row>
    <row r="115" spans="1:13" ht="27" customHeight="1" x14ac:dyDescent="0.2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</row>
    <row r="116" spans="1:13" ht="27" customHeight="1" x14ac:dyDescent="0.2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</row>
    <row r="117" spans="1:13" ht="27" customHeight="1" x14ac:dyDescent="0.2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</row>
    <row r="118" spans="1:13" ht="27" customHeight="1" x14ac:dyDescent="0.2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</row>
    <row r="119" spans="1:13" ht="27" customHeight="1" x14ac:dyDescent="0.2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</row>
    <row r="120" spans="1:13" ht="27" customHeight="1" x14ac:dyDescent="0.2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</row>
    <row r="121" spans="1:13" ht="27" customHeight="1" x14ac:dyDescent="0.2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</row>
    <row r="122" spans="1:13" ht="27" customHeight="1" x14ac:dyDescent="0.2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</row>
    <row r="123" spans="1:13" ht="27" customHeight="1" x14ac:dyDescent="0.2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</row>
    <row r="124" spans="1:13" ht="27" customHeight="1" x14ac:dyDescent="0.2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</row>
    <row r="125" spans="1:13" ht="27" customHeight="1" x14ac:dyDescent="0.2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</row>
    <row r="126" spans="1:13" ht="27" customHeight="1" x14ac:dyDescent="0.2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</row>
    <row r="127" spans="1:13" ht="27" customHeight="1" x14ac:dyDescent="0.2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</row>
    <row r="128" spans="1:13" ht="27" customHeight="1" x14ac:dyDescent="0.2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</row>
    <row r="129" spans="1:13" ht="27" customHeight="1" x14ac:dyDescent="0.2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</row>
    <row r="130" spans="1:13" ht="27" customHeight="1" x14ac:dyDescent="0.2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</row>
    <row r="131" spans="1:13" ht="27" customHeight="1" x14ac:dyDescent="0.2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</row>
    <row r="132" spans="1:13" ht="27" customHeight="1" x14ac:dyDescent="0.2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</row>
    <row r="133" spans="1:13" ht="27" customHeight="1" x14ac:dyDescent="0.2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</row>
    <row r="134" spans="1:13" ht="27" customHeight="1" x14ac:dyDescent="0.2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</row>
    <row r="135" spans="1:13" ht="27" customHeight="1" x14ac:dyDescent="0.2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</row>
    <row r="136" spans="1:13" ht="27" customHeight="1" x14ac:dyDescent="0.2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</row>
    <row r="137" spans="1:13" ht="27" customHeight="1" x14ac:dyDescent="0.2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</row>
    <row r="138" spans="1:13" ht="27" customHeight="1" x14ac:dyDescent="0.2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</row>
    <row r="139" spans="1:13" ht="27" customHeight="1" x14ac:dyDescent="0.2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</row>
    <row r="140" spans="1:13" ht="27" customHeight="1" x14ac:dyDescent="0.2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</row>
    <row r="141" spans="1:13" ht="27" customHeight="1" x14ac:dyDescent="0.2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</row>
    <row r="142" spans="1:13" ht="27" customHeight="1" x14ac:dyDescent="0.2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</row>
    <row r="143" spans="1:13" ht="27" customHeight="1" x14ac:dyDescent="0.2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</row>
    <row r="144" spans="1:13" ht="27" customHeight="1" x14ac:dyDescent="0.2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</row>
    <row r="145" spans="1:13" ht="27" customHeight="1" x14ac:dyDescent="0.2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</row>
    <row r="146" spans="1:13" ht="27" customHeight="1" x14ac:dyDescent="0.2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</row>
    <row r="147" spans="1:13" ht="27" customHeight="1" x14ac:dyDescent="0.2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</row>
    <row r="148" spans="1:13" ht="27" customHeight="1" x14ac:dyDescent="0.2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</row>
    <row r="149" spans="1:13" ht="27" customHeight="1" x14ac:dyDescent="0.2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</row>
    <row r="150" spans="1:13" ht="27" customHeight="1" x14ac:dyDescent="0.2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</row>
    <row r="151" spans="1:13" ht="27" customHeight="1" x14ac:dyDescent="0.2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</row>
    <row r="152" spans="1:13" ht="27" customHeight="1" x14ac:dyDescent="0.2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</row>
    <row r="153" spans="1:13" ht="27" customHeight="1" x14ac:dyDescent="0.2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</row>
    <row r="154" spans="1:13" ht="27" customHeight="1" x14ac:dyDescent="0.2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</row>
    <row r="155" spans="1:13" ht="27" customHeight="1" x14ac:dyDescent="0.2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</row>
    <row r="156" spans="1:13" ht="27" customHeight="1" x14ac:dyDescent="0.2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</row>
    <row r="157" spans="1:13" ht="27" customHeight="1" x14ac:dyDescent="0.2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</row>
    <row r="158" spans="1:13" ht="27" customHeight="1" x14ac:dyDescent="0.2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</row>
    <row r="159" spans="1:13" ht="27" customHeight="1" x14ac:dyDescent="0.2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</row>
    <row r="160" spans="1:13" ht="27" customHeight="1" x14ac:dyDescent="0.2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</row>
    <row r="161" spans="1:13" ht="27" customHeight="1" x14ac:dyDescent="0.2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</row>
    <row r="162" spans="1:13" ht="27" customHeight="1" x14ac:dyDescent="0.2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</row>
    <row r="163" spans="1:13" ht="27" customHeight="1" x14ac:dyDescent="0.2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</row>
    <row r="164" spans="1:13" ht="27" customHeight="1" x14ac:dyDescent="0.2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</row>
    <row r="165" spans="1:13" ht="27" customHeight="1" x14ac:dyDescent="0.2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</row>
    <row r="166" spans="1:13" ht="27" customHeight="1" x14ac:dyDescent="0.2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</row>
    <row r="167" spans="1:13" ht="27" customHeight="1" x14ac:dyDescent="0.2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</row>
    <row r="168" spans="1:13" ht="27" customHeight="1" x14ac:dyDescent="0.2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</row>
    <row r="169" spans="1:13" ht="27" customHeight="1" x14ac:dyDescent="0.2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</row>
    <row r="170" spans="1:13" ht="27" customHeight="1" x14ac:dyDescent="0.2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</row>
    <row r="171" spans="1:13" ht="27" customHeight="1" x14ac:dyDescent="0.2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</row>
    <row r="172" spans="1:13" ht="27" customHeight="1" x14ac:dyDescent="0.2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</row>
    <row r="173" spans="1:13" ht="27" customHeight="1" x14ac:dyDescent="0.2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</row>
    <row r="174" spans="1:13" ht="27" customHeight="1" x14ac:dyDescent="0.2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</row>
    <row r="175" spans="1:13" ht="27" customHeight="1" x14ac:dyDescent="0.2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</row>
    <row r="176" spans="1:13" ht="27" customHeight="1" x14ac:dyDescent="0.2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</row>
    <row r="177" spans="1:13" ht="27" customHeight="1" x14ac:dyDescent="0.2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</row>
    <row r="178" spans="1:13" ht="27" customHeight="1" x14ac:dyDescent="0.2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</row>
    <row r="179" spans="1:13" ht="27" customHeight="1" x14ac:dyDescent="0.2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</row>
    <row r="180" spans="1:13" ht="27" customHeight="1" x14ac:dyDescent="0.2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</row>
    <row r="181" spans="1:13" ht="27" customHeight="1" x14ac:dyDescent="0.2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</row>
    <row r="182" spans="1:13" ht="27" customHeight="1" x14ac:dyDescent="0.2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</row>
    <row r="183" spans="1:13" ht="27" customHeight="1" x14ac:dyDescent="0.2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</row>
    <row r="184" spans="1:13" ht="27" customHeight="1" x14ac:dyDescent="0.2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</row>
    <row r="185" spans="1:13" ht="27" customHeight="1" x14ac:dyDescent="0.2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</row>
    <row r="186" spans="1:13" ht="27" customHeight="1" x14ac:dyDescent="0.2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</row>
    <row r="187" spans="1:13" ht="27" customHeight="1" x14ac:dyDescent="0.2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</row>
    <row r="188" spans="1:13" ht="27" customHeight="1" x14ac:dyDescent="0.2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</row>
    <row r="189" spans="1:13" ht="27" customHeight="1" x14ac:dyDescent="0.2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</row>
    <row r="190" spans="1:13" ht="27" customHeight="1" x14ac:dyDescent="0.2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</row>
    <row r="191" spans="1:13" ht="27" customHeight="1" x14ac:dyDescent="0.2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</row>
    <row r="192" spans="1:13" ht="27" customHeight="1" x14ac:dyDescent="0.2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</row>
    <row r="193" spans="1:13" ht="27" customHeight="1" x14ac:dyDescent="0.2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</row>
    <row r="194" spans="1:13" ht="27" customHeight="1" x14ac:dyDescent="0.2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</row>
    <row r="195" spans="1:13" ht="27" customHeight="1" x14ac:dyDescent="0.2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</row>
    <row r="196" spans="1:13" ht="27" customHeight="1" x14ac:dyDescent="0.2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</row>
    <row r="197" spans="1:13" ht="27" customHeight="1" x14ac:dyDescent="0.2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</row>
    <row r="198" spans="1:13" ht="27" customHeight="1" x14ac:dyDescent="0.2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</row>
    <row r="199" spans="1:13" ht="27" customHeight="1" x14ac:dyDescent="0.2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</row>
    <row r="200" spans="1:13" ht="27" customHeight="1" x14ac:dyDescent="0.2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</row>
    <row r="201" spans="1:13" ht="27" customHeight="1" x14ac:dyDescent="0.2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</row>
    <row r="202" spans="1:13" ht="27" customHeight="1" x14ac:dyDescent="0.2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</row>
    <row r="203" spans="1:13" ht="27" customHeight="1" x14ac:dyDescent="0.2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</row>
    <row r="204" spans="1:13" ht="27" customHeight="1" x14ac:dyDescent="0.2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</row>
    <row r="205" spans="1:13" ht="27" customHeight="1" x14ac:dyDescent="0.2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</row>
    <row r="206" spans="1:13" ht="27" customHeight="1" x14ac:dyDescent="0.2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</row>
    <row r="207" spans="1:13" ht="27" customHeight="1" x14ac:dyDescent="0.2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</row>
    <row r="208" spans="1:13" ht="27" customHeight="1" x14ac:dyDescent="0.2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</row>
    <row r="209" spans="1:13" ht="27" customHeight="1" x14ac:dyDescent="0.2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</row>
    <row r="210" spans="1:13" ht="27" customHeight="1" x14ac:dyDescent="0.2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</row>
    <row r="211" spans="1:13" ht="27" customHeight="1" x14ac:dyDescent="0.2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</row>
    <row r="212" spans="1:13" ht="27" customHeight="1" x14ac:dyDescent="0.2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</row>
    <row r="213" spans="1:13" ht="27" customHeight="1" x14ac:dyDescent="0.2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</row>
    <row r="214" spans="1:13" ht="27" customHeight="1" x14ac:dyDescent="0.2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</row>
    <row r="215" spans="1:13" ht="27" customHeight="1" x14ac:dyDescent="0.2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</row>
    <row r="216" spans="1:13" ht="27" customHeight="1" x14ac:dyDescent="0.2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</row>
    <row r="217" spans="1:13" ht="27" customHeight="1" x14ac:dyDescent="0.2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</row>
    <row r="218" spans="1:13" ht="27" customHeight="1" x14ac:dyDescent="0.2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</row>
    <row r="219" spans="1:13" ht="27" customHeight="1" x14ac:dyDescent="0.2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</row>
    <row r="220" spans="1:13" ht="27" customHeight="1" x14ac:dyDescent="0.2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</row>
    <row r="221" spans="1:13" ht="27" customHeight="1" x14ac:dyDescent="0.2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</row>
    <row r="222" spans="1:13" ht="27" customHeight="1" x14ac:dyDescent="0.2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</row>
    <row r="223" spans="1:13" ht="27" customHeight="1" x14ac:dyDescent="0.2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</row>
    <row r="224" spans="1:13" ht="27" customHeight="1" x14ac:dyDescent="0.2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</row>
    <row r="225" spans="1:13" ht="27" customHeight="1" x14ac:dyDescent="0.2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</row>
    <row r="226" spans="1:13" ht="27" customHeight="1" x14ac:dyDescent="0.2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</row>
    <row r="227" spans="1:13" ht="27" customHeight="1" x14ac:dyDescent="0.2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</row>
    <row r="228" spans="1:13" ht="27" customHeight="1" x14ac:dyDescent="0.2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</row>
    <row r="229" spans="1:13" ht="27" customHeight="1" x14ac:dyDescent="0.2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</row>
    <row r="230" spans="1:13" ht="27" customHeight="1" x14ac:dyDescent="0.2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</row>
    <row r="231" spans="1:13" ht="27" customHeight="1" x14ac:dyDescent="0.2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</row>
    <row r="232" spans="1:13" ht="27" customHeight="1" x14ac:dyDescent="0.2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</row>
    <row r="233" spans="1:13" ht="27" customHeight="1" x14ac:dyDescent="0.2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</row>
    <row r="234" spans="1:13" ht="27" customHeight="1" x14ac:dyDescent="0.2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</row>
    <row r="235" spans="1:13" ht="27" customHeight="1" x14ac:dyDescent="0.2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</row>
    <row r="236" spans="1:13" ht="27" customHeight="1" x14ac:dyDescent="0.2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</row>
    <row r="237" spans="1:13" ht="27" customHeight="1" x14ac:dyDescent="0.2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</row>
    <row r="238" spans="1:13" ht="27" customHeight="1" x14ac:dyDescent="0.2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</row>
    <row r="239" spans="1:13" ht="27" customHeight="1" x14ac:dyDescent="0.2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</row>
    <row r="240" spans="1:13" ht="27" customHeight="1" x14ac:dyDescent="0.2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</row>
    <row r="241" spans="1:13" ht="27" customHeight="1" x14ac:dyDescent="0.2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</row>
    <row r="242" spans="1:13" ht="27" customHeight="1" x14ac:dyDescent="0.2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</row>
    <row r="243" spans="1:13" ht="27" customHeight="1" x14ac:dyDescent="0.2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</row>
    <row r="244" spans="1:13" ht="27" customHeight="1" x14ac:dyDescent="0.2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</row>
    <row r="245" spans="1:13" ht="27" customHeight="1" x14ac:dyDescent="0.2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</row>
    <row r="246" spans="1:13" ht="27" customHeight="1" x14ac:dyDescent="0.2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</row>
    <row r="247" spans="1:13" ht="27" customHeight="1" x14ac:dyDescent="0.2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</row>
    <row r="248" spans="1:13" ht="27" customHeight="1" x14ac:dyDescent="0.2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</row>
    <row r="249" spans="1:13" ht="27" customHeight="1" x14ac:dyDescent="0.2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</row>
    <row r="250" spans="1:13" ht="27" customHeight="1" x14ac:dyDescent="0.2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</row>
    <row r="251" spans="1:13" ht="27" customHeight="1" x14ac:dyDescent="0.2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</row>
    <row r="252" spans="1:13" ht="27" customHeight="1" x14ac:dyDescent="0.2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</row>
    <row r="253" spans="1:13" ht="27" customHeight="1" x14ac:dyDescent="0.2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</row>
    <row r="254" spans="1:13" ht="27" customHeight="1" x14ac:dyDescent="0.2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</row>
    <row r="255" spans="1:13" ht="27" customHeight="1" x14ac:dyDescent="0.2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</row>
    <row r="256" spans="1:13" ht="27" customHeight="1" x14ac:dyDescent="0.2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</row>
    <row r="257" spans="1:13" ht="27" customHeight="1" x14ac:dyDescent="0.2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</row>
    <row r="258" spans="1:13" ht="27" customHeight="1" x14ac:dyDescent="0.2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</row>
    <row r="259" spans="1:13" ht="27" customHeight="1" x14ac:dyDescent="0.2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</row>
    <row r="260" spans="1:13" ht="27" customHeight="1" x14ac:dyDescent="0.2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</row>
    <row r="261" spans="1:13" ht="27" customHeight="1" x14ac:dyDescent="0.2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</row>
    <row r="262" spans="1:13" ht="27" customHeight="1" x14ac:dyDescent="0.2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</row>
    <row r="263" spans="1:13" ht="27" customHeight="1" x14ac:dyDescent="0.2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</row>
    <row r="264" spans="1:13" ht="27" customHeight="1" x14ac:dyDescent="0.2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</row>
    <row r="265" spans="1:13" ht="27" customHeight="1" x14ac:dyDescent="0.2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</row>
    <row r="266" spans="1:13" ht="27" customHeight="1" x14ac:dyDescent="0.2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</row>
    <row r="267" spans="1:13" ht="27" customHeight="1" x14ac:dyDescent="0.2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</row>
    <row r="268" spans="1:13" ht="27" customHeight="1" x14ac:dyDescent="0.2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</row>
    <row r="269" spans="1:13" ht="27" customHeight="1" x14ac:dyDescent="0.2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</row>
    <row r="270" spans="1:13" ht="27" customHeight="1" x14ac:dyDescent="0.2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</row>
    <row r="271" spans="1:13" ht="27" customHeight="1" x14ac:dyDescent="0.2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</row>
    <row r="272" spans="1:13" ht="27" customHeight="1" x14ac:dyDescent="0.2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</row>
    <row r="273" spans="1:13" ht="27" customHeight="1" x14ac:dyDescent="0.2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</row>
    <row r="274" spans="1:13" ht="27" customHeight="1" x14ac:dyDescent="0.2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</row>
    <row r="275" spans="1:13" ht="27" customHeight="1" x14ac:dyDescent="0.2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</row>
    <row r="276" spans="1:13" ht="27" customHeight="1" x14ac:dyDescent="0.2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</row>
    <row r="277" spans="1:13" ht="27" customHeight="1" x14ac:dyDescent="0.2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</row>
    <row r="278" spans="1:13" ht="27" customHeight="1" x14ac:dyDescent="0.2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</row>
    <row r="279" spans="1:13" ht="27" customHeight="1" x14ac:dyDescent="0.2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</row>
    <row r="280" spans="1:13" ht="27" customHeight="1" x14ac:dyDescent="0.2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</row>
    <row r="281" spans="1:13" ht="27" customHeight="1" x14ac:dyDescent="0.2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</row>
    <row r="282" spans="1:13" ht="27" customHeight="1" x14ac:dyDescent="0.2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</row>
    <row r="283" spans="1:13" ht="27" customHeight="1" x14ac:dyDescent="0.2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</row>
    <row r="284" spans="1:13" ht="27" customHeight="1" x14ac:dyDescent="0.2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</row>
    <row r="285" spans="1:13" ht="27" customHeight="1" x14ac:dyDescent="0.2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</row>
    <row r="286" spans="1:13" ht="27" customHeight="1" x14ac:dyDescent="0.2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</row>
    <row r="287" spans="1:13" ht="27" customHeight="1" x14ac:dyDescent="0.2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</row>
    <row r="288" spans="1:13" ht="27" customHeight="1" x14ac:dyDescent="0.2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</row>
    <row r="289" spans="1:13" ht="27" customHeight="1" x14ac:dyDescent="0.2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</row>
    <row r="290" spans="1:13" ht="27" customHeight="1" x14ac:dyDescent="0.2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</row>
    <row r="291" spans="1:13" ht="27" customHeight="1" x14ac:dyDescent="0.2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</row>
    <row r="292" spans="1:13" ht="27" customHeight="1" x14ac:dyDescent="0.2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</row>
    <row r="293" spans="1:13" ht="27" customHeight="1" x14ac:dyDescent="0.2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</row>
    <row r="294" spans="1:13" ht="27" customHeight="1" x14ac:dyDescent="0.2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</row>
    <row r="295" spans="1:13" ht="27" customHeight="1" x14ac:dyDescent="0.2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</row>
    <row r="296" spans="1:13" ht="27" customHeight="1" x14ac:dyDescent="0.2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</row>
    <row r="297" spans="1:13" ht="27" customHeight="1" x14ac:dyDescent="0.2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</row>
    <row r="298" spans="1:13" ht="27" customHeight="1" x14ac:dyDescent="0.2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</row>
    <row r="299" spans="1:13" ht="27" customHeight="1" x14ac:dyDescent="0.2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</row>
    <row r="300" spans="1:13" ht="27" customHeight="1" x14ac:dyDescent="0.2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</row>
    <row r="301" spans="1:13" ht="27" customHeight="1" x14ac:dyDescent="0.2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</row>
    <row r="302" spans="1:13" ht="27" customHeight="1" x14ac:dyDescent="0.2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</row>
    <row r="303" spans="1:13" ht="27" customHeight="1" x14ac:dyDescent="0.2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</row>
    <row r="304" spans="1:13" ht="27" customHeight="1" x14ac:dyDescent="0.2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</row>
    <row r="305" spans="1:13" ht="27" customHeight="1" x14ac:dyDescent="0.2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</row>
    <row r="306" spans="1:13" ht="27" customHeight="1" x14ac:dyDescent="0.2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</row>
    <row r="307" spans="1:13" ht="27" customHeight="1" x14ac:dyDescent="0.2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</row>
    <row r="308" spans="1:13" ht="27" customHeight="1" x14ac:dyDescent="0.2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</row>
    <row r="309" spans="1:13" ht="27" customHeight="1" x14ac:dyDescent="0.2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</row>
    <row r="310" spans="1:13" ht="27" customHeight="1" x14ac:dyDescent="0.2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</row>
    <row r="311" spans="1:13" ht="27" customHeight="1" x14ac:dyDescent="0.2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</row>
    <row r="312" spans="1:13" ht="27" customHeight="1" x14ac:dyDescent="0.2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</row>
    <row r="313" spans="1:13" x14ac:dyDescent="0.2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</row>
    <row r="314" spans="1:13" x14ac:dyDescent="0.2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</row>
  </sheetData>
  <sheetProtection algorithmName="SHA-512" hashValue="1JDIacmFxIPb031U4K5zPljP4mqz7Qd+K9jJmjg3khjhl1yNqr/fghGMGI3EPIDx1sdZx5ik93oHuR/3L7DjLA==" saltValue="F0/j6Uju1f3Q1NXk5NHf0g==" spinCount="100000" sheet="1" objects="1" scenarios="1" formatRows="0" insertRows="0" autoFilter="0"/>
  <autoFilter ref="A7:M7" xr:uid="{00000000-0001-0000-0100-000000000000}"/>
  <sortState xmlns:xlrd2="http://schemas.microsoft.com/office/spreadsheetml/2017/richdata2" ref="A9:M196">
    <sortCondition ref="B9:B196" customList="enero,febrero,marzo,abril,mayo,junio,julio,agosto,septiembre,octubre,noviembre,diciembre"/>
  </sortState>
  <mergeCells count="19">
    <mergeCell ref="A1:B2"/>
    <mergeCell ref="A3:B3"/>
    <mergeCell ref="C7:C8"/>
    <mergeCell ref="C1:J1"/>
    <mergeCell ref="C2:J2"/>
    <mergeCell ref="F4:K4"/>
    <mergeCell ref="I7:I8"/>
    <mergeCell ref="J7:J8"/>
    <mergeCell ref="A6:M6"/>
    <mergeCell ref="K3:M3"/>
    <mergeCell ref="C3:J3"/>
    <mergeCell ref="A7:A8"/>
    <mergeCell ref="B7:B8"/>
    <mergeCell ref="G7:G8"/>
    <mergeCell ref="H7:H8"/>
    <mergeCell ref="F7:F8"/>
    <mergeCell ref="K7:K8"/>
    <mergeCell ref="M7:M8"/>
    <mergeCell ref="L7:L8"/>
  </mergeCells>
  <phoneticPr fontId="11" type="noConversion"/>
  <pageMargins left="0.23622047244094491" right="0.23622047244094491" top="0.74803149606299213" bottom="0.74803149606299213" header="0" footer="0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Listado!$B$17:$B$20</xm:f>
          </x14:formula1>
          <xm:sqref>I9:I314</xm:sqref>
        </x14:dataValidation>
        <x14:dataValidation type="list" allowBlank="1" showInputMessage="1" showErrorMessage="1" xr:uid="{00000000-0002-0000-0100-000002000000}">
          <x14:formula1>
            <xm:f>Listado!$B$73:$B$75</xm:f>
          </x14:formula1>
          <xm:sqref>K9:K314</xm:sqref>
        </x14:dataValidation>
        <x14:dataValidation type="list" allowBlank="1" showInputMessage="1" showErrorMessage="1" xr:uid="{00000000-0002-0000-0100-000004000000}">
          <x14:formula1>
            <xm:f>Listado!$B$52:$B$63</xm:f>
          </x14:formula1>
          <xm:sqref>B9:B314</xm:sqref>
        </x14:dataValidation>
        <x14:dataValidation type="list" allowBlank="1" showInputMessage="1" showErrorMessage="1" xr:uid="{00000000-0002-0000-0100-000005000000}">
          <x14:formula1>
            <xm:f>Listado!$B$77:$B$78</xm:f>
          </x14:formula1>
          <xm:sqref>F9:F314</xm:sqref>
        </x14:dataValidation>
        <x14:dataValidation type="list" allowBlank="1" showInputMessage="1" showErrorMessage="1" errorTitle="ERROR DE DATO" error="Se debe indicar si la actividad fue planeada" xr:uid="{00000000-0002-0000-0100-000006000000}">
          <x14:formula1>
            <xm:f>Listado!$B$66:$B$67</xm:f>
          </x14:formula1>
          <xm:sqref>C9:C314</xm:sqref>
        </x14:dataValidation>
        <x14:dataValidation type="list" allowBlank="1" showInputMessage="1" showErrorMessage="1" xr:uid="{7143B99D-9500-4383-A795-7A0F0C51D609}">
          <x14:formula1>
            <xm:f>Listado!$B$38:$B$50</xm:f>
          </x14:formula1>
          <xm:sqref>A9:A314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0"/>
  <sheetViews>
    <sheetView showGridLines="0" zoomScale="110" zoomScaleNormal="110" workbookViewId="0">
      <selection activeCell="F14" sqref="F14"/>
    </sheetView>
  </sheetViews>
  <sheetFormatPr baseColWidth="10" defaultRowHeight="12.75" x14ac:dyDescent="0.2"/>
  <cols>
    <col min="1" max="1" width="19.85546875" customWidth="1"/>
    <col min="5" max="5" width="19.85546875" customWidth="1"/>
    <col min="6" max="6" width="14.28515625" customWidth="1"/>
    <col min="7" max="7" width="20.7109375" customWidth="1"/>
    <col min="8" max="8" width="32.5703125" customWidth="1"/>
    <col min="9" max="9" width="20.5703125" customWidth="1"/>
    <col min="10" max="10" width="16.140625" customWidth="1"/>
    <col min="11" max="11" width="37.7109375" customWidth="1"/>
    <col min="12" max="12" width="10.85546875" customWidth="1"/>
    <col min="14" max="14" width="13.28515625" customWidth="1"/>
    <col min="15" max="15" width="12.42578125" customWidth="1"/>
    <col min="16" max="16" width="13.5703125" customWidth="1"/>
    <col min="18" max="18" width="13" customWidth="1"/>
    <col min="19" max="19" width="13.42578125" customWidth="1"/>
    <col min="20" max="20" width="14.85546875" customWidth="1"/>
    <col min="22" max="22" width="14.7109375" customWidth="1"/>
    <col min="23" max="23" width="16.42578125" customWidth="1"/>
    <col min="24" max="24" width="14.28515625" customWidth="1"/>
    <col min="25" max="25" width="24.85546875" customWidth="1"/>
    <col min="26" max="26" width="30.28515625" customWidth="1"/>
  </cols>
  <sheetData>
    <row r="1" spans="1:25" s="20" customFormat="1" ht="31.5" customHeight="1" x14ac:dyDescent="0.2">
      <c r="A1" s="194" t="s">
        <v>42</v>
      </c>
      <c r="B1" s="195"/>
      <c r="C1" s="195"/>
      <c r="D1" s="195"/>
      <c r="E1" s="195"/>
      <c r="F1" s="195"/>
      <c r="G1" s="195"/>
      <c r="H1" s="195"/>
      <c r="I1" s="196"/>
      <c r="J1" s="163" t="s">
        <v>84</v>
      </c>
      <c r="K1" s="164"/>
      <c r="L1" s="164"/>
      <c r="M1" s="164"/>
      <c r="N1" s="164"/>
      <c r="O1" s="164"/>
      <c r="P1" s="164"/>
      <c r="Q1" s="164"/>
      <c r="R1" s="164"/>
      <c r="S1" s="164"/>
      <c r="T1" s="165"/>
      <c r="U1" s="166"/>
      <c r="V1" s="167"/>
      <c r="W1" s="167"/>
      <c r="X1" s="168"/>
    </row>
    <row r="2" spans="1:25" s="20" customFormat="1" ht="17.25" customHeight="1" x14ac:dyDescent="0.2">
      <c r="A2" s="197"/>
      <c r="B2" s="198"/>
      <c r="C2" s="198"/>
      <c r="D2" s="198"/>
      <c r="E2" s="198"/>
      <c r="F2" s="198"/>
      <c r="G2" s="198"/>
      <c r="H2" s="198"/>
      <c r="I2" s="199"/>
      <c r="J2" s="172" t="s">
        <v>64</v>
      </c>
      <c r="K2" s="173"/>
      <c r="L2" s="173"/>
      <c r="M2" s="173"/>
      <c r="N2" s="173"/>
      <c r="O2" s="173"/>
      <c r="P2" s="173"/>
      <c r="Q2" s="173"/>
      <c r="R2" s="173"/>
      <c r="S2" s="173"/>
      <c r="T2" s="174"/>
      <c r="U2" s="169"/>
      <c r="V2" s="170"/>
      <c r="W2" s="170"/>
      <c r="X2" s="171"/>
    </row>
    <row r="3" spans="1:25" s="20" customFormat="1" ht="17.25" customHeight="1" x14ac:dyDescent="0.2">
      <c r="A3" s="200" t="s">
        <v>65</v>
      </c>
      <c r="B3" s="201"/>
      <c r="C3" s="201"/>
      <c r="D3" s="201"/>
      <c r="E3" s="201"/>
      <c r="F3" s="201"/>
      <c r="G3" s="201"/>
      <c r="H3" s="201"/>
      <c r="I3" s="202"/>
      <c r="J3" s="175" t="s">
        <v>66</v>
      </c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75" t="s">
        <v>72</v>
      </c>
      <c r="V3" s="176"/>
      <c r="W3" s="176"/>
      <c r="X3" s="177"/>
    </row>
    <row r="4" spans="1:25" s="20" customFormat="1" ht="20.100000000000001" customHeight="1" x14ac:dyDescent="0.2">
      <c r="A4" s="21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80"/>
    </row>
    <row r="5" spans="1:25" s="20" customFormat="1" ht="30" customHeight="1" x14ac:dyDescent="0.2">
      <c r="A5" s="21"/>
      <c r="F5" s="181" t="s">
        <v>43</v>
      </c>
      <c r="G5" s="181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</row>
    <row r="6" spans="1:25" s="20" customFormat="1" ht="19.5" customHeight="1" x14ac:dyDescent="0.2">
      <c r="A6" s="21"/>
      <c r="F6" s="183" t="s">
        <v>44</v>
      </c>
      <c r="G6" s="184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</row>
    <row r="7" spans="1:25" s="20" customFormat="1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4"/>
    </row>
    <row r="8" spans="1:25" s="20" customFormat="1" ht="13.15" customHeight="1" x14ac:dyDescent="0.2">
      <c r="A8" s="186" t="s">
        <v>85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7"/>
      <c r="M8" s="185" t="s">
        <v>86</v>
      </c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</row>
    <row r="9" spans="1:25" s="10" customFormat="1" ht="13.15" customHeight="1" x14ac:dyDescent="0.2">
      <c r="A9" s="25"/>
      <c r="B9" s="25"/>
      <c r="C9" s="25"/>
      <c r="D9" s="25"/>
      <c r="E9" s="25"/>
      <c r="F9" s="15"/>
      <c r="G9" s="178" t="s">
        <v>45</v>
      </c>
      <c r="H9" s="178" t="s">
        <v>67</v>
      </c>
      <c r="I9" s="178" t="s">
        <v>68</v>
      </c>
      <c r="J9" s="178" t="s">
        <v>80</v>
      </c>
      <c r="K9" s="178" t="s">
        <v>69</v>
      </c>
      <c r="L9" s="178"/>
      <c r="M9" s="188" t="s">
        <v>82</v>
      </c>
      <c r="N9" s="190" t="s">
        <v>70</v>
      </c>
      <c r="O9" s="191"/>
      <c r="P9" s="191"/>
      <c r="Q9" s="191"/>
      <c r="R9" s="191"/>
      <c r="S9" s="191"/>
      <c r="T9" s="191"/>
      <c r="U9" s="192" t="s">
        <v>76</v>
      </c>
      <c r="V9" s="192" t="s">
        <v>77</v>
      </c>
      <c r="W9" s="192" t="s">
        <v>78</v>
      </c>
      <c r="X9" s="192" t="s">
        <v>79</v>
      </c>
      <c r="Y9" s="161" t="s">
        <v>83</v>
      </c>
    </row>
    <row r="10" spans="1:25" s="10" customFormat="1" ht="82.15" customHeight="1" x14ac:dyDescent="0.2">
      <c r="A10" s="15" t="s">
        <v>43</v>
      </c>
      <c r="B10" s="15" t="s">
        <v>87</v>
      </c>
      <c r="C10" s="15" t="s">
        <v>111</v>
      </c>
      <c r="D10" s="15" t="s">
        <v>114</v>
      </c>
      <c r="E10" s="15" t="s">
        <v>103</v>
      </c>
      <c r="F10" s="15" t="s">
        <v>81</v>
      </c>
      <c r="G10" s="178"/>
      <c r="H10" s="178"/>
      <c r="I10" s="178"/>
      <c r="J10" s="178"/>
      <c r="K10" s="16" t="s">
        <v>51</v>
      </c>
      <c r="L10" s="16" t="s">
        <v>50</v>
      </c>
      <c r="M10" s="189"/>
      <c r="N10" s="9" t="s">
        <v>52</v>
      </c>
      <c r="O10" s="9" t="s">
        <v>53</v>
      </c>
      <c r="P10" s="9" t="s">
        <v>73</v>
      </c>
      <c r="Q10" s="9" t="s">
        <v>74</v>
      </c>
      <c r="R10" s="9" t="s">
        <v>75</v>
      </c>
      <c r="S10" s="9" t="s">
        <v>71</v>
      </c>
      <c r="T10" s="11" t="s">
        <v>61</v>
      </c>
      <c r="U10" s="193"/>
      <c r="V10" s="193"/>
      <c r="W10" s="193"/>
      <c r="X10" s="193"/>
      <c r="Y10" s="162"/>
    </row>
    <row r="11" spans="1:25" s="6" customFormat="1" ht="67.150000000000006" customHeight="1" x14ac:dyDescent="0.2">
      <c r="A11" s="14"/>
      <c r="B11" s="14"/>
      <c r="C11" s="14"/>
      <c r="D11" s="14"/>
      <c r="E11" s="14" t="str">
        <f>CONCATENATE(A11,B11,C11,D11)</f>
        <v/>
      </c>
      <c r="F11" s="17" t="e">
        <f>VLOOKUP(E11,Planeacion!E7:K9,2,0)</f>
        <v>#N/A</v>
      </c>
      <c r="G11" s="18" t="e">
        <f>VLOOKUP(E11,Planeacion!E7:K9,3,0)</f>
        <v>#N/A</v>
      </c>
      <c r="H11" s="18" t="e">
        <f>VLOOKUP(E11,Planeacion!E7:K9,4,0)</f>
        <v>#N/A</v>
      </c>
      <c r="I11" s="14" t="e">
        <f>VLOOKUP(E11,Planeacion!E7:K9,5,0)</f>
        <v>#N/A</v>
      </c>
      <c r="J11" s="14" t="e">
        <f>VLOOKUP(E11,Planeacion!E7:K9,6,0)</f>
        <v>#N/A</v>
      </c>
      <c r="K11" s="14" t="e">
        <f>VLOOKUP(E11,Planeacion!E7:K9,7,0)</f>
        <v>#N/A</v>
      </c>
      <c r="L11" s="14" t="e">
        <f>VLOOKUP(E11,Planeacion!E7:K9,8,0)</f>
        <v>#N/A</v>
      </c>
      <c r="M11" s="17" t="e">
        <f>VLOOKUP(E11,Ejecucion!E7:AZ10,9,0)</f>
        <v>#N/A</v>
      </c>
      <c r="N11" s="14" t="e">
        <f>VLOOKUP(E11,Ejecucion!E7:AZ10,10,0)</f>
        <v>#N/A</v>
      </c>
      <c r="O11" s="14" t="e">
        <f>VLOOKUP(E11,Ejecucion!E7:AZ10,11,0)</f>
        <v>#N/A</v>
      </c>
      <c r="P11" s="14" t="e">
        <f>VLOOKUP(E11,Ejecucion!E7:AZ10,12,0)</f>
        <v>#N/A</v>
      </c>
      <c r="Q11" s="14" t="e">
        <f>VLOOKUP(E11,Ejecucion!E7:AZ10,13,0)</f>
        <v>#N/A</v>
      </c>
      <c r="R11" s="14" t="e">
        <f>VLOOKUP(E11,Ejecucion!E7:AZ10,14,0)</f>
        <v>#N/A</v>
      </c>
      <c r="S11" s="14" t="e">
        <f>VLOOKUP(E11,Ejecucion!E7:AZ10,15,0)</f>
        <v>#N/A</v>
      </c>
      <c r="T11" s="14" t="e">
        <f>VLOOKUP(E11,Ejecucion!E7:AZ10,16,0)</f>
        <v>#N/A</v>
      </c>
      <c r="U11" s="14" t="e">
        <f>VLOOKUP(E11,Ejecucion!E7:AZ10,17,0)</f>
        <v>#N/A</v>
      </c>
      <c r="V11" s="14" t="e">
        <f>VLOOKUP(E11,Ejecucion!E7:AZ10,18,0)</f>
        <v>#N/A</v>
      </c>
      <c r="W11" s="14" t="e">
        <f>VLOOKUP(E11,Ejecucion!P7:AZ10,13,0)</f>
        <v>#N/A</v>
      </c>
      <c r="X11" s="14" t="e">
        <f>VLOOKUP(E11,Ejecucion!E7:AZ10,19,0)</f>
        <v>#N/A</v>
      </c>
      <c r="Y11" s="14"/>
    </row>
    <row r="12" spans="1:25" ht="67.150000000000006" customHeight="1" x14ac:dyDescent="0.2">
      <c r="A12" s="14"/>
      <c r="B12" s="14"/>
      <c r="C12" s="14"/>
      <c r="D12" s="14"/>
      <c r="E12" s="14" t="str">
        <f t="shared" ref="E12:E13" si="0">CONCATENATE(A12,B12,C12,D12)</f>
        <v/>
      </c>
      <c r="F12" s="17" t="e">
        <f>VLOOKUP(E12,Planeacion!E8:K10,2,0)</f>
        <v>#N/A</v>
      </c>
      <c r="G12" s="18" t="e">
        <f>VLOOKUP(E12,Planeacion!E8:K10,3,0)</f>
        <v>#N/A</v>
      </c>
      <c r="H12" s="18" t="e">
        <f>VLOOKUP(E12,Planeacion!E8:K10,4,0)</f>
        <v>#N/A</v>
      </c>
      <c r="I12" s="14" t="e">
        <f>VLOOKUP(E12,Planeacion!E8:K10,5,0)</f>
        <v>#N/A</v>
      </c>
      <c r="J12" s="14" t="e">
        <f>VLOOKUP(E12,Planeacion!E8:K10,6,0)</f>
        <v>#N/A</v>
      </c>
      <c r="K12" s="14" t="e">
        <f>VLOOKUP(E12,Planeacion!E8:K10,7,0)</f>
        <v>#N/A</v>
      </c>
      <c r="L12" s="14" t="e">
        <f>VLOOKUP(E12,Planeacion!E8:K10,8,0)</f>
        <v>#N/A</v>
      </c>
      <c r="M12" s="17" t="e">
        <f>VLOOKUP(E12,Ejecucion!E9:AZ10,9,0)</f>
        <v>#N/A</v>
      </c>
      <c r="N12" s="14" t="e">
        <f>VLOOKUP(E12,Ejecucion!E9:AZ10,10,0)</f>
        <v>#N/A</v>
      </c>
      <c r="O12" s="14" t="e">
        <f>VLOOKUP(E12,Ejecucion!E9:AZ10,11,0)</f>
        <v>#N/A</v>
      </c>
      <c r="P12" s="14" t="e">
        <f>VLOOKUP(E12,Ejecucion!E9:AZ10,12,0)</f>
        <v>#N/A</v>
      </c>
      <c r="Q12" s="14" t="e">
        <f>VLOOKUP(E12,Ejecucion!E9:AZ10,13,0)</f>
        <v>#N/A</v>
      </c>
      <c r="R12" s="14" t="e">
        <f>VLOOKUP(E12,Ejecucion!E9:AZ10,14,0)</f>
        <v>#N/A</v>
      </c>
      <c r="S12" s="14" t="e">
        <f>VLOOKUP(E12,Ejecucion!E9:AZ10,15,0)</f>
        <v>#N/A</v>
      </c>
      <c r="T12" s="14" t="e">
        <f>VLOOKUP(E12,Ejecucion!E9:AZ10,16,0)</f>
        <v>#N/A</v>
      </c>
      <c r="U12" s="14" t="e">
        <f>VLOOKUP(E12,Ejecucion!E9:AZ10,17,0)</f>
        <v>#N/A</v>
      </c>
      <c r="V12" s="14" t="e">
        <f>VLOOKUP(E12,Ejecucion!E9:AZ10,18,0)</f>
        <v>#N/A</v>
      </c>
      <c r="W12" s="14" t="e">
        <f>VLOOKUP(E12,Ejecucion!P9:AZ10,13,0)</f>
        <v>#N/A</v>
      </c>
      <c r="X12" s="14" t="e">
        <f>VLOOKUP(E12,Ejecucion!E9:AZ10,19,0)</f>
        <v>#N/A</v>
      </c>
      <c r="Y12" s="19"/>
    </row>
    <row r="13" spans="1:25" ht="67.150000000000006" customHeight="1" x14ac:dyDescent="0.2">
      <c r="A13" s="19"/>
      <c r="B13" s="14"/>
      <c r="C13" s="14"/>
      <c r="D13" s="14"/>
      <c r="E13" s="14" t="str">
        <f t="shared" si="0"/>
        <v/>
      </c>
      <c r="F13" s="17" t="e">
        <f>VLOOKUP(E13,Planeacion!E9:K11,2,0)</f>
        <v>#N/A</v>
      </c>
      <c r="G13" s="18" t="e">
        <f>VLOOKUP(E13,Planeacion!E9:K11,3,0)</f>
        <v>#N/A</v>
      </c>
      <c r="H13" s="18" t="e">
        <f>VLOOKUP(E13,Planeacion!E9:K11,4,0)</f>
        <v>#N/A</v>
      </c>
      <c r="I13" s="14" t="e">
        <f>VLOOKUP(E13,Planeacion!E9:K11,5,0)</f>
        <v>#N/A</v>
      </c>
      <c r="J13" s="14" t="e">
        <f>VLOOKUP(E13,Planeacion!E9:K11,6,0)</f>
        <v>#N/A</v>
      </c>
      <c r="K13" s="14" t="e">
        <f>VLOOKUP(E13,Planeacion!E9:K11,7,0)</f>
        <v>#N/A</v>
      </c>
      <c r="L13" s="14" t="e">
        <f>VLOOKUP(E13,Planeacion!E9:K11,8,0)</f>
        <v>#N/A</v>
      </c>
      <c r="M13" s="17" t="e">
        <f>VLOOKUP(E13,Ejecucion!#REF!,9,0)</f>
        <v>#REF!</v>
      </c>
      <c r="N13" s="14" t="e">
        <f>VLOOKUP(E13,Ejecucion!#REF!,10,0)</f>
        <v>#REF!</v>
      </c>
      <c r="O13" s="14" t="e">
        <f>VLOOKUP(E13,Ejecucion!#REF!,11,0)</f>
        <v>#REF!</v>
      </c>
      <c r="P13" s="14" t="e">
        <f>VLOOKUP(E13,Ejecucion!#REF!,12,0)</f>
        <v>#REF!</v>
      </c>
      <c r="Q13" s="14" t="e">
        <f>VLOOKUP(E13,Ejecucion!#REF!,13,0)</f>
        <v>#REF!</v>
      </c>
      <c r="R13" s="14" t="e">
        <f>VLOOKUP(E13,Ejecucion!#REF!,14,0)</f>
        <v>#REF!</v>
      </c>
      <c r="S13" s="14" t="e">
        <f>VLOOKUP(E13,Ejecucion!#REF!,15,0)</f>
        <v>#REF!</v>
      </c>
      <c r="T13" s="14" t="e">
        <f>VLOOKUP(E13,Ejecucion!#REF!,16,0)</f>
        <v>#REF!</v>
      </c>
      <c r="U13" s="14" t="e">
        <f>VLOOKUP(E13,Ejecucion!#REF!,17,0)</f>
        <v>#REF!</v>
      </c>
      <c r="V13" s="14" t="e">
        <f>VLOOKUP(E13,Ejecucion!#REF!,18,0)</f>
        <v>#REF!</v>
      </c>
      <c r="W13" s="14" t="e">
        <f>VLOOKUP(E13,Ejecucion!#REF!,13,0)</f>
        <v>#REF!</v>
      </c>
      <c r="X13" s="14" t="e">
        <f>VLOOKUP(E13,Ejecucion!#REF!,19,0)</f>
        <v>#REF!</v>
      </c>
      <c r="Y13" s="19"/>
    </row>
    <row r="14" spans="1:25" ht="67.150000000000006" customHeight="1" x14ac:dyDescent="0.2">
      <c r="A14" s="19"/>
      <c r="B14" s="14"/>
      <c r="C14" s="14"/>
      <c r="D14" s="14"/>
      <c r="E14" s="14"/>
      <c r="F14" s="17"/>
      <c r="G14" s="18"/>
      <c r="H14" s="18"/>
      <c r="I14" s="14"/>
      <c r="J14" s="14"/>
      <c r="K14" s="14"/>
      <c r="L14" s="14"/>
      <c r="M14" s="17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9"/>
    </row>
    <row r="15" spans="1:25" ht="22.15" customHeight="1" x14ac:dyDescent="0.2">
      <c r="A15" s="19"/>
      <c r="B15" s="14"/>
      <c r="C15" s="14"/>
      <c r="D15" s="14"/>
      <c r="E15" s="14"/>
      <c r="F15" s="17"/>
      <c r="G15" s="18"/>
      <c r="H15" s="18"/>
      <c r="I15" s="14"/>
      <c r="J15" s="14"/>
      <c r="K15" s="14"/>
      <c r="L15" s="14"/>
      <c r="M15" s="1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9"/>
    </row>
    <row r="16" spans="1:25" ht="22.15" customHeight="1" x14ac:dyDescent="0.2">
      <c r="A16" s="19"/>
      <c r="B16" s="14"/>
      <c r="C16" s="14"/>
      <c r="D16" s="14"/>
      <c r="E16" s="14"/>
      <c r="F16" s="17"/>
      <c r="G16" s="18"/>
      <c r="H16" s="18"/>
      <c r="I16" s="14"/>
      <c r="J16" s="14"/>
      <c r="K16" s="14"/>
      <c r="L16" s="14"/>
      <c r="M16" s="17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9"/>
    </row>
    <row r="17" spans="1:25" x14ac:dyDescent="0.2">
      <c r="A17" s="19"/>
      <c r="B17" s="19"/>
      <c r="C17" s="14"/>
      <c r="D17" s="14"/>
      <c r="E17" s="1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">
      <c r="A18" s="19"/>
      <c r="B18" s="19"/>
      <c r="C18" s="19"/>
      <c r="D18" s="19"/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">
      <c r="A19" s="19"/>
      <c r="B19" s="19"/>
      <c r="C19" s="19"/>
      <c r="D19" s="19"/>
      <c r="E19" s="1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">
      <c r="A20" s="19"/>
      <c r="B20" s="19"/>
      <c r="C20" s="19"/>
      <c r="D20" s="19"/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">
      <c r="A21" s="19"/>
      <c r="B21" s="19"/>
      <c r="C21" s="19"/>
      <c r="D21" s="19"/>
      <c r="E21" s="1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">
      <c r="A22" s="19"/>
      <c r="B22" s="19"/>
      <c r="C22" s="19"/>
      <c r="D22" s="19"/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">
      <c r="A23" s="19"/>
      <c r="B23" s="19"/>
      <c r="C23" s="19"/>
      <c r="D23" s="19"/>
      <c r="E23" s="1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">
      <c r="A24" s="19"/>
      <c r="B24" s="19"/>
      <c r="C24" s="19"/>
      <c r="D24" s="19"/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">
      <c r="A25" s="19"/>
      <c r="B25" s="19"/>
      <c r="C25" s="19"/>
      <c r="D25" s="19"/>
      <c r="E25" s="1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">
      <c r="A26" s="19"/>
      <c r="B26" s="19"/>
      <c r="C26" s="19"/>
      <c r="D26" s="19"/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">
      <c r="A27" s="19"/>
      <c r="B27" s="19"/>
      <c r="C27" s="19"/>
      <c r="D27" s="19"/>
      <c r="E27" s="1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">
      <c r="A28" s="19"/>
      <c r="B28" s="19"/>
      <c r="C28" s="19"/>
      <c r="D28" s="19"/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">
      <c r="A29" s="19"/>
      <c r="B29" s="19"/>
      <c r="C29" s="19"/>
      <c r="D29" s="19"/>
      <c r="E29" s="1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">
      <c r="A30" s="19"/>
      <c r="B30" s="19"/>
      <c r="C30" s="19"/>
      <c r="D30" s="19"/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">
      <c r="A31" s="19"/>
      <c r="B31" s="19"/>
      <c r="C31" s="19"/>
      <c r="D31" s="19"/>
      <c r="E31" s="1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">
      <c r="A32" s="19"/>
      <c r="B32" s="19"/>
      <c r="C32" s="19"/>
      <c r="D32" s="19"/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">
      <c r="A33" s="19"/>
      <c r="B33" s="19"/>
      <c r="C33" s="19"/>
      <c r="D33" s="19"/>
      <c r="E33" s="1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A34" s="19"/>
      <c r="B34" s="19"/>
      <c r="C34" s="19"/>
      <c r="D34" s="19"/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">
      <c r="A35" s="19"/>
      <c r="B35" s="19"/>
      <c r="C35" s="19"/>
      <c r="D35" s="19"/>
      <c r="E35" s="1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">
      <c r="A36" s="19"/>
      <c r="B36" s="19"/>
      <c r="C36" s="19"/>
      <c r="D36" s="19"/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s="19"/>
      <c r="B37" s="19"/>
      <c r="C37" s="19"/>
      <c r="D37" s="19"/>
      <c r="E37" s="1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s="19"/>
      <c r="B38" s="19"/>
      <c r="C38" s="19"/>
      <c r="D38" s="19"/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">
      <c r="A39" s="19"/>
      <c r="B39" s="19"/>
      <c r="C39" s="19"/>
      <c r="D39" s="19"/>
      <c r="E39" s="14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">
      <c r="A40" s="19"/>
      <c r="B40" s="19"/>
      <c r="C40" s="19"/>
      <c r="D40" s="19"/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">
      <c r="A41" s="19"/>
      <c r="B41" s="19"/>
      <c r="C41" s="19"/>
      <c r="D41" s="19"/>
      <c r="E41" s="1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x14ac:dyDescent="0.2">
      <c r="A42" s="19"/>
      <c r="B42" s="19"/>
      <c r="C42" s="19"/>
      <c r="D42" s="19"/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">
      <c r="A43" s="19"/>
      <c r="B43" s="19"/>
      <c r="C43" s="19"/>
      <c r="D43" s="19"/>
      <c r="E43" s="14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">
      <c r="A44" s="19"/>
      <c r="B44" s="19"/>
      <c r="C44" s="19"/>
      <c r="D44" s="19"/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">
      <c r="A45" s="19"/>
      <c r="B45" s="19"/>
      <c r="C45" s="19"/>
      <c r="D45" s="19"/>
      <c r="E45" s="14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">
      <c r="A46" s="19"/>
      <c r="B46" s="19"/>
      <c r="C46" s="19"/>
      <c r="D46" s="19"/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">
      <c r="A47" s="19"/>
      <c r="B47" s="19"/>
      <c r="C47" s="19"/>
      <c r="D47" s="19"/>
      <c r="E47" s="14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x14ac:dyDescent="0.2">
      <c r="A48" s="19"/>
      <c r="B48" s="19"/>
      <c r="C48" s="19"/>
      <c r="D48" s="19"/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x14ac:dyDescent="0.2">
      <c r="A49" s="19"/>
      <c r="B49" s="19"/>
      <c r="C49" s="19"/>
      <c r="D49" s="19"/>
      <c r="E49" s="14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x14ac:dyDescent="0.2">
      <c r="A50" s="19"/>
      <c r="B50" s="19"/>
      <c r="C50" s="19"/>
      <c r="D50" s="19"/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x14ac:dyDescent="0.2">
      <c r="A51" s="19"/>
      <c r="B51" s="19"/>
      <c r="C51" s="19"/>
      <c r="D51" s="19"/>
      <c r="E51" s="14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x14ac:dyDescent="0.2">
      <c r="A52" s="19"/>
      <c r="B52" s="19"/>
      <c r="C52" s="19"/>
      <c r="D52" s="19"/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x14ac:dyDescent="0.2">
      <c r="A53" s="19"/>
      <c r="B53" s="19"/>
      <c r="C53" s="19"/>
      <c r="D53" s="19"/>
      <c r="E53" s="14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x14ac:dyDescent="0.2">
      <c r="A54" s="19"/>
      <c r="B54" s="19"/>
      <c r="C54" s="19"/>
      <c r="D54" s="19"/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x14ac:dyDescent="0.2">
      <c r="A55" s="19"/>
      <c r="B55" s="19"/>
      <c r="C55" s="19"/>
      <c r="D55" s="19"/>
      <c r="E55" s="14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x14ac:dyDescent="0.2">
      <c r="A56" s="19"/>
      <c r="B56" s="19"/>
      <c r="C56" s="19"/>
      <c r="D56" s="19"/>
      <c r="E56" s="14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x14ac:dyDescent="0.2">
      <c r="A57" s="19"/>
      <c r="B57" s="19"/>
      <c r="C57" s="19"/>
      <c r="D57" s="19"/>
      <c r="E57" s="14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x14ac:dyDescent="0.2">
      <c r="A58" s="19"/>
      <c r="B58" s="19"/>
      <c r="C58" s="19"/>
      <c r="D58" s="19"/>
      <c r="E58" s="1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x14ac:dyDescent="0.2">
      <c r="A59" s="19"/>
      <c r="B59" s="19"/>
      <c r="C59" s="19"/>
      <c r="D59" s="19"/>
      <c r="E59" s="1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x14ac:dyDescent="0.2">
      <c r="A60" s="19"/>
      <c r="B60" s="19"/>
      <c r="C60" s="19"/>
      <c r="D60" s="19"/>
      <c r="E60" s="1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x14ac:dyDescent="0.2">
      <c r="A61" s="19"/>
      <c r="B61" s="19"/>
      <c r="C61" s="19"/>
      <c r="D61" s="19"/>
      <c r="E61" s="14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x14ac:dyDescent="0.2">
      <c r="A62" s="19"/>
      <c r="B62" s="19"/>
      <c r="C62" s="19"/>
      <c r="D62" s="19"/>
      <c r="E62" s="14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x14ac:dyDescent="0.2">
      <c r="A63" s="19"/>
      <c r="B63" s="19"/>
      <c r="C63" s="19"/>
      <c r="D63" s="19"/>
      <c r="E63" s="14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x14ac:dyDescent="0.2">
      <c r="A64" s="19"/>
      <c r="B64" s="19"/>
      <c r="C64" s="19"/>
      <c r="D64" s="19"/>
      <c r="E64" s="1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x14ac:dyDescent="0.2">
      <c r="A65" s="19"/>
      <c r="B65" s="19"/>
      <c r="C65" s="19"/>
      <c r="D65" s="19"/>
      <c r="E65" s="14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x14ac:dyDescent="0.2">
      <c r="A66" s="19"/>
      <c r="B66" s="19"/>
      <c r="C66" s="19"/>
      <c r="D66" s="19"/>
      <c r="E66" s="14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x14ac:dyDescent="0.2">
      <c r="A67" s="19"/>
      <c r="B67" s="19"/>
      <c r="C67" s="19"/>
      <c r="D67" s="19"/>
      <c r="E67" s="14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x14ac:dyDescent="0.2">
      <c r="A68" s="19"/>
      <c r="B68" s="19"/>
      <c r="C68" s="19"/>
      <c r="D68" s="19"/>
      <c r="E68" s="14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x14ac:dyDescent="0.2">
      <c r="A69" s="19"/>
      <c r="B69" s="19"/>
      <c r="C69" s="19"/>
      <c r="D69" s="19"/>
      <c r="E69" s="14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x14ac:dyDescent="0.2">
      <c r="A70" s="19"/>
      <c r="B70" s="19"/>
      <c r="C70" s="19"/>
      <c r="D70" s="19"/>
      <c r="E70" s="14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x14ac:dyDescent="0.2">
      <c r="A71" s="19"/>
      <c r="B71" s="19"/>
      <c r="C71" s="19"/>
      <c r="D71" s="19"/>
      <c r="E71" s="1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x14ac:dyDescent="0.2">
      <c r="A72" s="19"/>
      <c r="B72" s="19"/>
      <c r="C72" s="19"/>
      <c r="D72" s="19"/>
      <c r="E72" s="14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x14ac:dyDescent="0.2">
      <c r="A73" s="19"/>
      <c r="B73" s="19"/>
      <c r="C73" s="19"/>
      <c r="D73" s="19"/>
      <c r="E73" s="14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x14ac:dyDescent="0.2">
      <c r="A74" s="19"/>
      <c r="B74" s="19"/>
      <c r="C74" s="19"/>
      <c r="D74" s="19"/>
      <c r="E74" s="14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x14ac:dyDescent="0.2">
      <c r="A75" s="19"/>
      <c r="B75" s="19"/>
      <c r="C75" s="19"/>
      <c r="D75" s="19"/>
      <c r="E75" s="14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x14ac:dyDescent="0.2">
      <c r="A76" s="19"/>
      <c r="B76" s="19"/>
      <c r="C76" s="19"/>
      <c r="D76" s="19"/>
      <c r="E76" s="14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x14ac:dyDescent="0.2">
      <c r="A77" s="19"/>
      <c r="B77" s="19"/>
      <c r="C77" s="19"/>
      <c r="D77" s="19"/>
      <c r="E77" s="14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x14ac:dyDescent="0.2">
      <c r="A78" s="19"/>
      <c r="B78" s="19"/>
      <c r="C78" s="19"/>
      <c r="D78" s="19"/>
      <c r="E78" s="14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x14ac:dyDescent="0.2">
      <c r="A79" s="19"/>
      <c r="B79" s="19"/>
      <c r="C79" s="19"/>
      <c r="D79" s="19"/>
      <c r="E79" s="14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x14ac:dyDescent="0.2">
      <c r="A80" s="19"/>
      <c r="B80" s="19"/>
      <c r="C80" s="19"/>
      <c r="D80" s="19"/>
      <c r="E80" s="14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x14ac:dyDescent="0.2">
      <c r="A81" s="19"/>
      <c r="B81" s="19"/>
      <c r="C81" s="19"/>
      <c r="D81" s="19"/>
      <c r="E81" s="14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x14ac:dyDescent="0.2">
      <c r="A82" s="19"/>
      <c r="B82" s="19"/>
      <c r="C82" s="19"/>
      <c r="D82" s="19"/>
      <c r="E82" s="14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x14ac:dyDescent="0.2">
      <c r="A83" s="19"/>
      <c r="B83" s="19"/>
      <c r="C83" s="19"/>
      <c r="D83" s="19"/>
      <c r="E83" s="14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x14ac:dyDescent="0.2">
      <c r="A84" s="19"/>
      <c r="B84" s="19"/>
      <c r="C84" s="19"/>
      <c r="D84" s="19"/>
      <c r="E84" s="14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x14ac:dyDescent="0.2">
      <c r="A85" s="19"/>
      <c r="B85" s="19"/>
      <c r="C85" s="19"/>
      <c r="D85" s="19"/>
      <c r="E85" s="14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x14ac:dyDescent="0.2">
      <c r="A86" s="19"/>
      <c r="B86" s="19"/>
      <c r="C86" s="19"/>
      <c r="D86" s="19"/>
      <c r="E86" s="14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x14ac:dyDescent="0.2">
      <c r="A87" s="19"/>
      <c r="B87" s="19"/>
      <c r="C87" s="19"/>
      <c r="D87" s="19"/>
      <c r="E87" s="14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x14ac:dyDescent="0.2">
      <c r="A88" s="19"/>
      <c r="B88" s="19"/>
      <c r="C88" s="19"/>
      <c r="D88" s="19"/>
      <c r="E88" s="14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x14ac:dyDescent="0.2">
      <c r="A89" s="19"/>
      <c r="B89" s="19"/>
      <c r="C89" s="19"/>
      <c r="D89" s="19"/>
      <c r="E89" s="14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x14ac:dyDescent="0.2">
      <c r="A90" s="19"/>
      <c r="B90" s="19"/>
      <c r="C90" s="19"/>
      <c r="D90" s="19"/>
      <c r="E90" s="14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x14ac:dyDescent="0.2">
      <c r="A91" s="19"/>
      <c r="B91" s="19"/>
      <c r="C91" s="19"/>
      <c r="D91" s="19"/>
      <c r="E91" s="14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x14ac:dyDescent="0.2">
      <c r="A92" s="19"/>
      <c r="B92" s="19"/>
      <c r="C92" s="19"/>
      <c r="D92" s="19"/>
      <c r="E92" s="14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x14ac:dyDescent="0.2">
      <c r="E93" s="26"/>
    </row>
    <row r="94" spans="1:25" x14ac:dyDescent="0.2">
      <c r="E94" s="7"/>
    </row>
    <row r="95" spans="1:25" x14ac:dyDescent="0.2">
      <c r="E95" s="7"/>
    </row>
    <row r="96" spans="1:2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</sheetData>
  <sheetProtection algorithmName="SHA-512" hashValue="5cxooAFWmK3pVDGV3loL9cHmuElO6GHmVzm3Q4rgj/nHaRsBixJMIHC8zOfJVRkrPWU6tjzGpE2D6UirJf8FEQ==" saltValue="ohcl+reNWoflYnLBKUiolw==" spinCount="100000" sheet="1" objects="1" scenarios="1"/>
  <mergeCells count="26">
    <mergeCell ref="A1:I2"/>
    <mergeCell ref="A3:I3"/>
    <mergeCell ref="U9:U10"/>
    <mergeCell ref="V9:V10"/>
    <mergeCell ref="W9:W10"/>
    <mergeCell ref="X9:X10"/>
    <mergeCell ref="G9:G10"/>
    <mergeCell ref="H9:H10"/>
    <mergeCell ref="I9:I10"/>
    <mergeCell ref="J9:J10"/>
    <mergeCell ref="Y9:Y10"/>
    <mergeCell ref="J1:T1"/>
    <mergeCell ref="U1:X2"/>
    <mergeCell ref="J2:T2"/>
    <mergeCell ref="J3:T3"/>
    <mergeCell ref="U3:X3"/>
    <mergeCell ref="K9:L9"/>
    <mergeCell ref="F4:X4"/>
    <mergeCell ref="F5:G5"/>
    <mergeCell ref="H5:X5"/>
    <mergeCell ref="F6:G6"/>
    <mergeCell ref="H6:X6"/>
    <mergeCell ref="M8:X8"/>
    <mergeCell ref="A8:L8"/>
    <mergeCell ref="M9:M10"/>
    <mergeCell ref="N9:T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Listado!$B$52:$B$63</xm:f>
          </x14:formula1>
          <xm:sqref>B11:B16</xm:sqref>
        </x14:dataValidation>
        <x14:dataValidation type="list" allowBlank="1" showInputMessage="1" showErrorMessage="1" xr:uid="{00000000-0002-0000-0200-000001000000}">
          <x14:formula1>
            <xm:f>Listado!$B$38:$B$48</xm:f>
          </x14:formula1>
          <xm:sqref>A11:A16</xm:sqref>
        </x14:dataValidation>
        <x14:dataValidation type="list" allowBlank="1" showInputMessage="1" showErrorMessage="1" xr:uid="{00000000-0002-0000-0200-000002000000}">
          <x14:formula1>
            <xm:f>Listado!$B$66:$B$67</xm:f>
          </x14:formula1>
          <xm:sqref>C11:C17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675"/>
  <sheetViews>
    <sheetView showGridLines="0" zoomScale="98" zoomScaleNormal="98" workbookViewId="0">
      <pane ySplit="10" topLeftCell="A11" activePane="bottomLeft" state="frozen"/>
      <selection activeCell="H1" sqref="H1"/>
      <selection pane="bottomLeft" activeCell="O14" sqref="O14"/>
    </sheetView>
  </sheetViews>
  <sheetFormatPr baseColWidth="10" defaultColWidth="11.5703125" defaultRowHeight="12.75" x14ac:dyDescent="0.2"/>
  <cols>
    <col min="1" max="1" width="20.140625" style="61" customWidth="1"/>
    <col min="2" max="2" width="11.5703125" style="61"/>
    <col min="3" max="3" width="18.28515625" style="61" customWidth="1"/>
    <col min="4" max="4" width="18.28515625" style="61" hidden="1" customWidth="1"/>
    <col min="5" max="5" width="19.28515625" style="61" hidden="1" customWidth="1"/>
    <col min="6" max="6" width="24.28515625" style="61" customWidth="1"/>
    <col min="7" max="7" width="32.5703125" style="61" customWidth="1"/>
    <col min="8" max="9" width="20.5703125" style="61" customWidth="1"/>
    <col min="10" max="10" width="24" style="61" customWidth="1"/>
    <col min="11" max="11" width="19" style="61" customWidth="1"/>
    <col min="12" max="12" width="35.28515625" style="61" bestFit="1" customWidth="1"/>
    <col min="13" max="13" width="12.5703125" style="61" hidden="1" customWidth="1"/>
    <col min="14" max="14" width="22.5703125" style="61" customWidth="1"/>
    <col min="15" max="15" width="16.28515625" style="61" customWidth="1"/>
    <col min="16" max="17" width="20.28515625" style="99" customWidth="1"/>
    <col min="18" max="18" width="20.28515625" style="61" customWidth="1"/>
    <col min="19" max="19" width="5.28515625" style="107" customWidth="1"/>
    <col min="20" max="20" width="8.140625" style="107" customWidth="1"/>
    <col min="21" max="22" width="5.28515625" style="107" customWidth="1"/>
    <col min="23" max="23" width="22.5703125" style="107" hidden="1" customWidth="1"/>
    <col min="24" max="30" width="5.28515625" style="107" customWidth="1"/>
    <col min="31" max="38" width="5.5703125" style="61" customWidth="1"/>
    <col min="39" max="39" width="15.140625" style="61" customWidth="1"/>
    <col min="40" max="40" width="19" style="61" customWidth="1"/>
    <col min="41" max="41" width="16.5703125" style="61" customWidth="1"/>
    <col min="42" max="42" width="15" style="61" customWidth="1"/>
    <col min="43" max="43" width="14.28515625" style="61" customWidth="1"/>
    <col min="44" max="44" width="36.7109375" style="61" customWidth="1"/>
    <col min="45" max="45" width="21.7109375" style="103" customWidth="1"/>
    <col min="46" max="46" width="28.42578125" style="61" customWidth="1"/>
    <col min="47" max="47" width="19.140625" style="61" customWidth="1"/>
    <col min="48" max="48" width="21.140625" style="61" customWidth="1"/>
    <col min="49" max="49" width="57.28515625" style="61" customWidth="1"/>
    <col min="50" max="50" width="56.28515625" style="61" customWidth="1"/>
    <col min="51" max="51" width="53.140625" style="61" customWidth="1"/>
    <col min="52" max="52" width="48.140625" style="61" customWidth="1"/>
    <col min="53" max="60" width="11.5703125" style="61"/>
    <col min="61" max="61" width="71.28515625" style="61" bestFit="1" customWidth="1"/>
    <col min="62" max="62" width="29.7109375" style="61" bestFit="1" customWidth="1"/>
    <col min="63" max="16384" width="11.5703125" style="61"/>
  </cols>
  <sheetData>
    <row r="1" spans="1:52" ht="46.5" customHeight="1" x14ac:dyDescent="0.2">
      <c r="A1" s="206" t="s">
        <v>215</v>
      </c>
      <c r="B1" s="206"/>
      <c r="C1" s="206"/>
      <c r="F1" s="214" t="s">
        <v>204</v>
      </c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6"/>
      <c r="AY1" s="220"/>
      <c r="AZ1" s="221"/>
    </row>
    <row r="2" spans="1:52" ht="17.25" customHeight="1" x14ac:dyDescent="0.2">
      <c r="A2" s="206"/>
      <c r="B2" s="206"/>
      <c r="C2" s="206"/>
      <c r="F2" s="217" t="s">
        <v>207</v>
      </c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9"/>
      <c r="AY2" s="222"/>
      <c r="AZ2" s="223"/>
    </row>
    <row r="3" spans="1:52" ht="17.25" customHeight="1" x14ac:dyDescent="0.2">
      <c r="A3" s="149" t="s">
        <v>281</v>
      </c>
      <c r="B3" s="149"/>
      <c r="C3" s="149"/>
      <c r="F3" s="175" t="s">
        <v>282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177"/>
      <c r="AY3" s="175" t="s">
        <v>122</v>
      </c>
      <c r="AZ3" s="177"/>
    </row>
    <row r="4" spans="1:52" ht="20.100000000000001" customHeight="1" x14ac:dyDescent="0.2">
      <c r="A4" s="62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63"/>
      <c r="AX4" s="63"/>
      <c r="AY4" s="63"/>
      <c r="AZ4" s="64"/>
    </row>
    <row r="5" spans="1:52" x14ac:dyDescent="0.2">
      <c r="A5" s="62"/>
      <c r="AZ5" s="64"/>
    </row>
    <row r="6" spans="1:52" ht="13.15" customHeight="1" x14ac:dyDescent="0.2">
      <c r="A6" s="158" t="s">
        <v>85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60"/>
      <c r="O6" s="204" t="s">
        <v>86</v>
      </c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</row>
    <row r="7" spans="1:52" s="67" customFormat="1" ht="13.15" customHeight="1" x14ac:dyDescent="0.2">
      <c r="A7" s="207" t="s">
        <v>184</v>
      </c>
      <c r="B7" s="207" t="s">
        <v>152</v>
      </c>
      <c r="C7" s="207" t="s">
        <v>176</v>
      </c>
      <c r="D7" s="66"/>
      <c r="E7" s="66"/>
      <c r="F7" s="207" t="s">
        <v>221</v>
      </c>
      <c r="G7" s="207" t="s">
        <v>222</v>
      </c>
      <c r="H7" s="207" t="s">
        <v>223</v>
      </c>
      <c r="I7" s="207" t="s">
        <v>224</v>
      </c>
      <c r="J7" s="207" t="s">
        <v>225</v>
      </c>
      <c r="K7" s="207" t="s">
        <v>226</v>
      </c>
      <c r="L7" s="207" t="s">
        <v>227</v>
      </c>
      <c r="M7" s="205" t="s">
        <v>187</v>
      </c>
      <c r="N7" s="207" t="s">
        <v>283</v>
      </c>
      <c r="O7" s="203" t="s">
        <v>178</v>
      </c>
      <c r="P7" s="209" t="s">
        <v>228</v>
      </c>
      <c r="Q7" s="209" t="s">
        <v>229</v>
      </c>
      <c r="R7" s="203" t="s">
        <v>129</v>
      </c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8" t="s">
        <v>241</v>
      </c>
      <c r="AT7" s="203" t="s">
        <v>242</v>
      </c>
      <c r="AU7" s="203" t="s">
        <v>243</v>
      </c>
      <c r="AV7" s="203" t="s">
        <v>244</v>
      </c>
      <c r="AW7" s="203" t="s">
        <v>245</v>
      </c>
      <c r="AX7" s="211" t="s">
        <v>246</v>
      </c>
      <c r="AY7" s="203" t="s">
        <v>247</v>
      </c>
      <c r="AZ7" s="203" t="s">
        <v>248</v>
      </c>
    </row>
    <row r="8" spans="1:52" s="67" customFormat="1" ht="13.15" customHeight="1" x14ac:dyDescent="0.2">
      <c r="A8" s="207"/>
      <c r="B8" s="207"/>
      <c r="C8" s="207"/>
      <c r="D8" s="66"/>
      <c r="E8" s="66"/>
      <c r="F8" s="207"/>
      <c r="G8" s="207"/>
      <c r="H8" s="207"/>
      <c r="I8" s="207"/>
      <c r="J8" s="207"/>
      <c r="K8" s="207"/>
      <c r="L8" s="207"/>
      <c r="M8" s="205"/>
      <c r="N8" s="207"/>
      <c r="O8" s="203"/>
      <c r="P8" s="209"/>
      <c r="Q8" s="209"/>
      <c r="R8" s="203" t="s">
        <v>230</v>
      </c>
      <c r="S8" s="210" t="s">
        <v>232</v>
      </c>
      <c r="T8" s="210"/>
      <c r="U8" s="210"/>
      <c r="V8" s="210"/>
      <c r="W8" s="210" t="s">
        <v>231</v>
      </c>
      <c r="X8" s="210" t="s">
        <v>233</v>
      </c>
      <c r="Y8" s="210"/>
      <c r="Z8" s="210"/>
      <c r="AA8" s="210"/>
      <c r="AB8" s="210"/>
      <c r="AC8" s="210"/>
      <c r="AD8" s="210"/>
      <c r="AE8" s="203" t="s">
        <v>234</v>
      </c>
      <c r="AF8" s="203"/>
      <c r="AG8" s="203"/>
      <c r="AH8" s="203"/>
      <c r="AI8" s="203"/>
      <c r="AJ8" s="203"/>
      <c r="AK8" s="203"/>
      <c r="AL8" s="203"/>
      <c r="AM8" s="211" t="s">
        <v>235</v>
      </c>
      <c r="AN8" s="203" t="s">
        <v>236</v>
      </c>
      <c r="AO8" s="203" t="s">
        <v>237</v>
      </c>
      <c r="AP8" s="203" t="s">
        <v>238</v>
      </c>
      <c r="AQ8" s="203" t="s">
        <v>239</v>
      </c>
      <c r="AR8" s="203" t="s">
        <v>240</v>
      </c>
      <c r="AS8" s="208"/>
      <c r="AT8" s="203"/>
      <c r="AU8" s="203"/>
      <c r="AV8" s="203"/>
      <c r="AW8" s="203"/>
      <c r="AX8" s="213"/>
      <c r="AY8" s="203"/>
      <c r="AZ8" s="203"/>
    </row>
    <row r="9" spans="1:52" s="67" customFormat="1" ht="103.9" customHeight="1" x14ac:dyDescent="0.2">
      <c r="A9" s="207"/>
      <c r="B9" s="207"/>
      <c r="C9" s="207"/>
      <c r="D9" s="65" t="s">
        <v>114</v>
      </c>
      <c r="E9" s="65" t="s">
        <v>103</v>
      </c>
      <c r="F9" s="207"/>
      <c r="G9" s="207"/>
      <c r="H9" s="207"/>
      <c r="I9" s="207"/>
      <c r="J9" s="207"/>
      <c r="K9" s="207"/>
      <c r="L9" s="207"/>
      <c r="M9" s="205"/>
      <c r="N9" s="207"/>
      <c r="O9" s="203"/>
      <c r="P9" s="209"/>
      <c r="Q9" s="209"/>
      <c r="R9" s="203"/>
      <c r="S9" s="108" t="s">
        <v>131</v>
      </c>
      <c r="T9" s="108" t="s">
        <v>130</v>
      </c>
      <c r="U9" s="108" t="s">
        <v>132</v>
      </c>
      <c r="V9" s="108" t="s">
        <v>133</v>
      </c>
      <c r="W9" s="210"/>
      <c r="X9" s="108" t="s">
        <v>134</v>
      </c>
      <c r="Y9" s="108" t="s">
        <v>135</v>
      </c>
      <c r="Z9" s="108" t="s">
        <v>136</v>
      </c>
      <c r="AA9" s="108" t="s">
        <v>137</v>
      </c>
      <c r="AB9" s="108" t="s">
        <v>138</v>
      </c>
      <c r="AC9" s="108" t="s">
        <v>139</v>
      </c>
      <c r="AD9" s="108" t="s">
        <v>133</v>
      </c>
      <c r="AE9" s="68" t="s">
        <v>197</v>
      </c>
      <c r="AF9" s="68" t="s">
        <v>140</v>
      </c>
      <c r="AG9" s="68" t="s">
        <v>141</v>
      </c>
      <c r="AH9" s="68" t="s">
        <v>216</v>
      </c>
      <c r="AI9" s="68" t="s">
        <v>143</v>
      </c>
      <c r="AJ9" s="68" t="s">
        <v>198</v>
      </c>
      <c r="AK9" s="68" t="s">
        <v>145</v>
      </c>
      <c r="AL9" s="68" t="s">
        <v>146</v>
      </c>
      <c r="AM9" s="212"/>
      <c r="AN9" s="203"/>
      <c r="AO9" s="203"/>
      <c r="AP9" s="203"/>
      <c r="AQ9" s="203"/>
      <c r="AR9" s="203"/>
      <c r="AS9" s="208"/>
      <c r="AT9" s="203"/>
      <c r="AU9" s="203"/>
      <c r="AV9" s="203"/>
      <c r="AW9" s="203"/>
      <c r="AX9" s="212"/>
      <c r="AY9" s="203"/>
      <c r="AZ9" s="203"/>
    </row>
    <row r="10" spans="1:52" s="67" customFormat="1" ht="49.5" hidden="1" customHeight="1" x14ac:dyDescent="0.2">
      <c r="A10" s="69" t="s">
        <v>184</v>
      </c>
      <c r="B10" s="70" t="s">
        <v>152</v>
      </c>
      <c r="C10" s="70" t="s">
        <v>176</v>
      </c>
      <c r="D10" s="71" t="s">
        <v>114</v>
      </c>
      <c r="E10" s="71" t="s">
        <v>103</v>
      </c>
      <c r="F10" s="70" t="s">
        <v>177</v>
      </c>
      <c r="G10" s="72" t="s">
        <v>154</v>
      </c>
      <c r="H10" s="72" t="s">
        <v>155</v>
      </c>
      <c r="I10" s="72" t="s">
        <v>156</v>
      </c>
      <c r="J10" s="72" t="s">
        <v>157</v>
      </c>
      <c r="K10" s="72" t="s">
        <v>158</v>
      </c>
      <c r="L10" s="73" t="s">
        <v>159</v>
      </c>
      <c r="M10" s="74" t="s">
        <v>187</v>
      </c>
      <c r="N10" s="98"/>
      <c r="O10" s="75" t="s">
        <v>178</v>
      </c>
      <c r="P10" s="100" t="s">
        <v>160</v>
      </c>
      <c r="Q10" s="102"/>
      <c r="R10" s="76" t="s">
        <v>185</v>
      </c>
      <c r="S10" s="113" t="s">
        <v>130</v>
      </c>
      <c r="T10" s="109" t="s">
        <v>131</v>
      </c>
      <c r="U10" s="109" t="s">
        <v>132</v>
      </c>
      <c r="V10" s="114"/>
      <c r="W10" s="115"/>
      <c r="X10" s="113" t="s">
        <v>134</v>
      </c>
      <c r="Y10" s="109" t="s">
        <v>135</v>
      </c>
      <c r="Z10" s="109" t="s">
        <v>136</v>
      </c>
      <c r="AA10" s="109" t="s">
        <v>137</v>
      </c>
      <c r="AB10" s="109" t="s">
        <v>138</v>
      </c>
      <c r="AC10" s="109" t="s">
        <v>139</v>
      </c>
      <c r="AD10" s="116"/>
      <c r="AE10" s="77" t="s">
        <v>140</v>
      </c>
      <c r="AF10" s="79"/>
      <c r="AG10" s="78" t="s">
        <v>141</v>
      </c>
      <c r="AH10" s="78" t="s">
        <v>142</v>
      </c>
      <c r="AI10" s="78" t="s">
        <v>143</v>
      </c>
      <c r="AJ10" s="78" t="s">
        <v>144</v>
      </c>
      <c r="AK10" s="78" t="s">
        <v>145</v>
      </c>
      <c r="AL10" s="80" t="s">
        <v>146</v>
      </c>
      <c r="AM10" s="81"/>
      <c r="AN10" s="82" t="s">
        <v>180</v>
      </c>
      <c r="AO10" s="82"/>
      <c r="AP10" s="82"/>
      <c r="AQ10" s="83" t="s">
        <v>181</v>
      </c>
      <c r="AR10" s="83" t="s">
        <v>182</v>
      </c>
      <c r="AS10" s="104" t="s">
        <v>161</v>
      </c>
      <c r="AT10" s="83" t="s">
        <v>162</v>
      </c>
      <c r="AU10" s="83" t="s">
        <v>163</v>
      </c>
      <c r="AV10" s="83" t="s">
        <v>164</v>
      </c>
      <c r="AW10" s="83" t="s">
        <v>165</v>
      </c>
      <c r="AX10" s="84"/>
      <c r="AY10" s="84"/>
      <c r="AZ10" s="84" t="s">
        <v>179</v>
      </c>
    </row>
    <row r="11" spans="1:52" s="67" customFormat="1" ht="49.5" customHeight="1" x14ac:dyDescent="0.2">
      <c r="A11" s="85">
        <f>Planeacion!A9</f>
        <v>0</v>
      </c>
      <c r="B11" s="85">
        <f>Planeacion!B9</f>
        <v>0</v>
      </c>
      <c r="C11" s="85">
        <f>Planeacion!C9</f>
        <v>0</v>
      </c>
      <c r="D11" s="85">
        <f>Planeacion!D9</f>
        <v>0</v>
      </c>
      <c r="E11" s="85" t="str">
        <f>CONCATENATE(A10,B10,C10,D10)</f>
        <v>1. DEPENDENCIA RESPONSABLE 2. MES3. ¿LA ACTIVIDAD FUE PLANEADA?ID</v>
      </c>
      <c r="F11" s="85">
        <f>Planeacion!F9</f>
        <v>0</v>
      </c>
      <c r="G11" s="85">
        <f>Planeacion!G9</f>
        <v>0</v>
      </c>
      <c r="H11" s="85">
        <f>Planeacion!H9</f>
        <v>0</v>
      </c>
      <c r="I11" s="85">
        <f>Planeacion!I9</f>
        <v>0</v>
      </c>
      <c r="J11" s="85">
        <f>Planeacion!J9</f>
        <v>0</v>
      </c>
      <c r="K11" s="85">
        <f>Planeacion!K9</f>
        <v>0</v>
      </c>
      <c r="L11" s="85">
        <f>Planeacion!L9</f>
        <v>0</v>
      </c>
      <c r="M11" s="86" t="str">
        <f t="shared" ref="M11:M74" si="0">IF(F11="Rendición de cuentas","Cuentas","Participacion")</f>
        <v>Participacion</v>
      </c>
      <c r="N11" s="85">
        <f>Planeacion!M9</f>
        <v>0</v>
      </c>
      <c r="O11" s="87"/>
      <c r="P11" s="88"/>
      <c r="Q11" s="88"/>
      <c r="R11" s="85">
        <f>IF(SUM(S11:V11)=SUM(X11:AD11),SUM(S11:V11),"Error: # Total de participantes de la columna Sexo y Edad no coinciden")</f>
        <v>0</v>
      </c>
      <c r="S11" s="112"/>
      <c r="T11" s="110"/>
      <c r="U11" s="110"/>
      <c r="V11" s="110"/>
      <c r="W11" s="117">
        <f>SUM(X11:AD11)</f>
        <v>0</v>
      </c>
      <c r="X11" s="112"/>
      <c r="Y11" s="110"/>
      <c r="Z11" s="110"/>
      <c r="AA11" s="110"/>
      <c r="AB11" s="110"/>
      <c r="AC11" s="110"/>
      <c r="AD11" s="110"/>
      <c r="AE11" s="89"/>
      <c r="AF11" s="90"/>
      <c r="AG11" s="90"/>
      <c r="AH11" s="90"/>
      <c r="AI11" s="90"/>
      <c r="AJ11" s="90"/>
      <c r="AK11" s="90"/>
      <c r="AL11" s="90"/>
      <c r="AM11" s="90"/>
      <c r="AN11" s="89"/>
      <c r="AO11" s="90"/>
      <c r="AP11" s="90"/>
      <c r="AQ11" s="89"/>
      <c r="AR11" s="89"/>
      <c r="AS11" s="105"/>
      <c r="AT11" s="89"/>
      <c r="AU11" s="89"/>
      <c r="AV11" s="89"/>
      <c r="AW11" s="90"/>
      <c r="AX11" s="90"/>
      <c r="AY11" s="89"/>
      <c r="AZ11" s="123"/>
    </row>
    <row r="12" spans="1:52" s="67" customFormat="1" ht="38.25" customHeight="1" x14ac:dyDescent="0.2">
      <c r="A12" s="85">
        <f>Planeacion!A10</f>
        <v>0</v>
      </c>
      <c r="B12" s="85">
        <f>Planeacion!B10</f>
        <v>0</v>
      </c>
      <c r="C12" s="85">
        <f>Planeacion!C10</f>
        <v>0</v>
      </c>
      <c r="D12" s="85">
        <f>Planeacion!D10</f>
        <v>0</v>
      </c>
      <c r="E12" s="85" t="e">
        <f>CONCATENATE(#REF!,#REF!,#REF!,#REF!)</f>
        <v>#REF!</v>
      </c>
      <c r="F12" s="85">
        <f>Planeacion!F10</f>
        <v>0</v>
      </c>
      <c r="G12" s="85">
        <f>Planeacion!G10</f>
        <v>0</v>
      </c>
      <c r="H12" s="85">
        <f>Planeacion!H10</f>
        <v>0</v>
      </c>
      <c r="I12" s="85">
        <f>Planeacion!I10</f>
        <v>0</v>
      </c>
      <c r="J12" s="85">
        <f>Planeacion!J10</f>
        <v>0</v>
      </c>
      <c r="K12" s="85">
        <f>Planeacion!K10</f>
        <v>0</v>
      </c>
      <c r="L12" s="85">
        <f>Planeacion!L10</f>
        <v>0</v>
      </c>
      <c r="M12" s="86" t="str">
        <f t="shared" si="0"/>
        <v>Participacion</v>
      </c>
      <c r="N12" s="85">
        <f>Planeacion!M10</f>
        <v>0</v>
      </c>
      <c r="O12" s="87"/>
      <c r="P12" s="88"/>
      <c r="Q12" s="88"/>
      <c r="R12" s="85">
        <f t="shared" ref="R12:R75" si="1">IF(SUM(S12:V12)=SUM(X12:AD12),SUM(S12:V12),"Error: # Total de participantes de la columna Sexo y Edad no coinciden")</f>
        <v>0</v>
      </c>
      <c r="S12" s="112"/>
      <c r="T12" s="110"/>
      <c r="U12" s="110"/>
      <c r="V12" s="110"/>
      <c r="W12" s="117">
        <f t="shared" ref="W12:W75" si="2">SUM(X12:AD12)</f>
        <v>0</v>
      </c>
      <c r="X12" s="112"/>
      <c r="Y12" s="110"/>
      <c r="Z12" s="110"/>
      <c r="AA12" s="110"/>
      <c r="AB12" s="110"/>
      <c r="AC12" s="110"/>
      <c r="AD12" s="110"/>
      <c r="AE12" s="89"/>
      <c r="AF12" s="90"/>
      <c r="AG12" s="90"/>
      <c r="AH12" s="90"/>
      <c r="AI12" s="90"/>
      <c r="AJ12" s="90"/>
      <c r="AK12" s="90"/>
      <c r="AL12" s="90"/>
      <c r="AM12" s="90"/>
      <c r="AN12" s="89"/>
      <c r="AO12" s="90"/>
      <c r="AP12" s="90"/>
      <c r="AQ12" s="89"/>
      <c r="AR12" s="89"/>
      <c r="AS12" s="105"/>
      <c r="AT12" s="89"/>
      <c r="AU12" s="89"/>
      <c r="AV12" s="89"/>
      <c r="AW12" s="90"/>
      <c r="AX12" s="90"/>
      <c r="AY12" s="90"/>
      <c r="AZ12" s="90"/>
    </row>
    <row r="13" spans="1:52" s="67" customFormat="1" ht="41.25" customHeight="1" x14ac:dyDescent="0.2">
      <c r="A13" s="85">
        <f>Planeacion!A11</f>
        <v>0</v>
      </c>
      <c r="B13" s="85">
        <f>Planeacion!B11</f>
        <v>0</v>
      </c>
      <c r="C13" s="85">
        <f>Planeacion!C11</f>
        <v>0</v>
      </c>
      <c r="D13" s="85">
        <f>Planeacion!D11</f>
        <v>0</v>
      </c>
      <c r="E13" s="85" t="str">
        <f t="shared" ref="E13" si="3">CONCATENATE(A11,B11,C11,D11)</f>
        <v>0000</v>
      </c>
      <c r="F13" s="85">
        <f>Planeacion!F11</f>
        <v>0</v>
      </c>
      <c r="G13" s="85">
        <f>Planeacion!G11</f>
        <v>0</v>
      </c>
      <c r="H13" s="85">
        <f>Planeacion!H11</f>
        <v>0</v>
      </c>
      <c r="I13" s="85">
        <f>Planeacion!I11</f>
        <v>0</v>
      </c>
      <c r="J13" s="85">
        <f>Planeacion!J11</f>
        <v>0</v>
      </c>
      <c r="K13" s="85">
        <f>Planeacion!K11</f>
        <v>0</v>
      </c>
      <c r="L13" s="85">
        <f>Planeacion!L11</f>
        <v>0</v>
      </c>
      <c r="M13" s="86" t="str">
        <f t="shared" si="0"/>
        <v>Participacion</v>
      </c>
      <c r="N13" s="85">
        <f>Planeacion!M11</f>
        <v>0</v>
      </c>
      <c r="O13" s="87"/>
      <c r="P13" s="88"/>
      <c r="Q13" s="88"/>
      <c r="R13" s="85">
        <f t="shared" si="1"/>
        <v>0</v>
      </c>
      <c r="S13" s="112"/>
      <c r="T13" s="110"/>
      <c r="U13" s="110"/>
      <c r="V13" s="110"/>
      <c r="W13" s="117">
        <f t="shared" si="2"/>
        <v>0</v>
      </c>
      <c r="X13" s="112"/>
      <c r="Y13" s="110"/>
      <c r="Z13" s="110"/>
      <c r="AA13" s="110"/>
      <c r="AB13" s="110"/>
      <c r="AC13" s="110"/>
      <c r="AD13" s="110"/>
      <c r="AE13" s="89"/>
      <c r="AF13" s="90"/>
      <c r="AG13" s="90"/>
      <c r="AH13" s="90"/>
      <c r="AI13" s="90"/>
      <c r="AJ13" s="90"/>
      <c r="AK13" s="90"/>
      <c r="AL13" s="90"/>
      <c r="AM13" s="90"/>
      <c r="AN13" s="89"/>
      <c r="AO13" s="90"/>
      <c r="AP13" s="90"/>
      <c r="AQ13" s="89"/>
      <c r="AR13" s="89"/>
      <c r="AS13" s="105"/>
      <c r="AT13" s="89"/>
      <c r="AU13" s="89"/>
      <c r="AV13" s="89"/>
      <c r="AW13" s="90"/>
      <c r="AX13" s="90"/>
      <c r="AY13" s="90"/>
      <c r="AZ13" s="89"/>
    </row>
    <row r="14" spans="1:52" s="67" customFormat="1" ht="36" customHeight="1" x14ac:dyDescent="0.2">
      <c r="A14" s="85">
        <f>Planeacion!A12</f>
        <v>0</v>
      </c>
      <c r="B14" s="85">
        <f>Planeacion!B12</f>
        <v>0</v>
      </c>
      <c r="C14" s="85">
        <f>Planeacion!C12</f>
        <v>0</v>
      </c>
      <c r="D14" s="85">
        <f>Planeacion!D12</f>
        <v>0</v>
      </c>
      <c r="E14" s="85" t="str">
        <f t="shared" ref="E14:E45" si="4">CONCATENATE(A12,B12,C12,D12)</f>
        <v>0000</v>
      </c>
      <c r="F14" s="85">
        <f>Planeacion!F12</f>
        <v>0</v>
      </c>
      <c r="G14" s="85">
        <f>Planeacion!G12</f>
        <v>0</v>
      </c>
      <c r="H14" s="85">
        <f>Planeacion!H12</f>
        <v>0</v>
      </c>
      <c r="I14" s="85">
        <f>Planeacion!I12</f>
        <v>0</v>
      </c>
      <c r="J14" s="85">
        <f>Planeacion!J12</f>
        <v>0</v>
      </c>
      <c r="K14" s="85">
        <f>Planeacion!K12</f>
        <v>0</v>
      </c>
      <c r="L14" s="85">
        <f>Planeacion!L12</f>
        <v>0</v>
      </c>
      <c r="M14" s="86" t="str">
        <f t="shared" si="0"/>
        <v>Participacion</v>
      </c>
      <c r="N14" s="85">
        <f>Planeacion!M12</f>
        <v>0</v>
      </c>
      <c r="O14" s="87"/>
      <c r="P14" s="88"/>
      <c r="Q14" s="88"/>
      <c r="R14" s="85">
        <f t="shared" si="1"/>
        <v>0</v>
      </c>
      <c r="S14" s="112"/>
      <c r="T14" s="110"/>
      <c r="U14" s="110"/>
      <c r="V14" s="110"/>
      <c r="W14" s="117">
        <f t="shared" si="2"/>
        <v>0</v>
      </c>
      <c r="X14" s="112"/>
      <c r="Y14" s="110"/>
      <c r="Z14" s="110"/>
      <c r="AA14" s="110"/>
      <c r="AB14" s="110"/>
      <c r="AC14" s="110"/>
      <c r="AD14" s="110"/>
      <c r="AE14" s="89"/>
      <c r="AF14" s="90"/>
      <c r="AG14" s="90"/>
      <c r="AH14" s="90"/>
      <c r="AI14" s="90"/>
      <c r="AJ14" s="90"/>
      <c r="AK14" s="90"/>
      <c r="AL14" s="90"/>
      <c r="AM14" s="90"/>
      <c r="AN14" s="89"/>
      <c r="AO14" s="90"/>
      <c r="AP14" s="90"/>
      <c r="AQ14" s="89"/>
      <c r="AR14" s="89"/>
      <c r="AS14" s="105"/>
      <c r="AT14" s="89"/>
      <c r="AU14" s="89"/>
      <c r="AV14" s="89"/>
      <c r="AW14" s="90"/>
      <c r="AX14" s="90"/>
      <c r="AY14" s="90"/>
      <c r="AZ14" s="89"/>
    </row>
    <row r="15" spans="1:52" s="67" customFormat="1" ht="25.5" customHeight="1" x14ac:dyDescent="0.2">
      <c r="A15" s="85">
        <f>Planeacion!A13</f>
        <v>0</v>
      </c>
      <c r="B15" s="85">
        <f>Planeacion!B13</f>
        <v>0</v>
      </c>
      <c r="C15" s="85">
        <f>Planeacion!C13</f>
        <v>0</v>
      </c>
      <c r="D15" s="85">
        <f>Planeacion!D13</f>
        <v>0</v>
      </c>
      <c r="E15" s="85" t="str">
        <f t="shared" si="4"/>
        <v>0000</v>
      </c>
      <c r="F15" s="85">
        <f>Planeacion!F13</f>
        <v>0</v>
      </c>
      <c r="G15" s="85">
        <f>Planeacion!G13</f>
        <v>0</v>
      </c>
      <c r="H15" s="85">
        <f>Planeacion!H13</f>
        <v>0</v>
      </c>
      <c r="I15" s="85">
        <f>Planeacion!I13</f>
        <v>0</v>
      </c>
      <c r="J15" s="85">
        <f>Planeacion!J13</f>
        <v>0</v>
      </c>
      <c r="K15" s="85">
        <f>Planeacion!K13</f>
        <v>0</v>
      </c>
      <c r="L15" s="85">
        <f>Planeacion!L13</f>
        <v>0</v>
      </c>
      <c r="M15" s="86" t="str">
        <f t="shared" si="0"/>
        <v>Participacion</v>
      </c>
      <c r="N15" s="85">
        <f>Planeacion!M13</f>
        <v>0</v>
      </c>
      <c r="O15" s="87"/>
      <c r="P15" s="88"/>
      <c r="Q15" s="88"/>
      <c r="R15" s="85">
        <f t="shared" si="1"/>
        <v>0</v>
      </c>
      <c r="S15" s="112"/>
      <c r="T15" s="110"/>
      <c r="U15" s="110"/>
      <c r="V15" s="110"/>
      <c r="W15" s="117">
        <f t="shared" si="2"/>
        <v>0</v>
      </c>
      <c r="X15" s="112"/>
      <c r="Y15" s="110"/>
      <c r="Z15" s="110"/>
      <c r="AA15" s="110"/>
      <c r="AB15" s="110"/>
      <c r="AC15" s="110"/>
      <c r="AD15" s="110"/>
      <c r="AE15" s="89"/>
      <c r="AF15" s="90"/>
      <c r="AG15" s="90"/>
      <c r="AH15" s="90"/>
      <c r="AI15" s="90"/>
      <c r="AJ15" s="90"/>
      <c r="AK15" s="90"/>
      <c r="AL15" s="90"/>
      <c r="AM15" s="90"/>
      <c r="AN15" s="89"/>
      <c r="AO15" s="90"/>
      <c r="AP15" s="90"/>
      <c r="AQ15" s="89"/>
      <c r="AR15" s="89"/>
      <c r="AS15" s="105"/>
      <c r="AT15" s="89"/>
      <c r="AU15" s="89"/>
      <c r="AV15" s="89"/>
      <c r="AW15" s="90"/>
      <c r="AX15" s="90"/>
      <c r="AY15" s="90"/>
      <c r="AZ15" s="89"/>
    </row>
    <row r="16" spans="1:52" s="67" customFormat="1" ht="25.5" customHeight="1" x14ac:dyDescent="0.2">
      <c r="A16" s="85">
        <f>Planeacion!A14</f>
        <v>0</v>
      </c>
      <c r="B16" s="85">
        <f>Planeacion!B14</f>
        <v>0</v>
      </c>
      <c r="C16" s="85">
        <f>Planeacion!C14</f>
        <v>0</v>
      </c>
      <c r="D16" s="85">
        <f>Planeacion!D15</f>
        <v>0</v>
      </c>
      <c r="E16" s="85" t="str">
        <f t="shared" si="4"/>
        <v>0000</v>
      </c>
      <c r="F16" s="85">
        <f>Planeacion!F14</f>
        <v>0</v>
      </c>
      <c r="G16" s="85">
        <f>Planeacion!G14</f>
        <v>0</v>
      </c>
      <c r="H16" s="85">
        <f>Planeacion!H14</f>
        <v>0</v>
      </c>
      <c r="I16" s="85">
        <f>Planeacion!I14</f>
        <v>0</v>
      </c>
      <c r="J16" s="85">
        <f>Planeacion!J14</f>
        <v>0</v>
      </c>
      <c r="K16" s="85">
        <f>Planeacion!K14</f>
        <v>0</v>
      </c>
      <c r="L16" s="85">
        <f>Planeacion!L14</f>
        <v>0</v>
      </c>
      <c r="M16" s="86" t="str">
        <f t="shared" si="0"/>
        <v>Participacion</v>
      </c>
      <c r="N16" s="85">
        <f>Planeacion!M14</f>
        <v>0</v>
      </c>
      <c r="O16" s="87"/>
      <c r="P16" s="88"/>
      <c r="Q16" s="88"/>
      <c r="R16" s="85">
        <f t="shared" si="1"/>
        <v>0</v>
      </c>
      <c r="S16" s="112"/>
      <c r="T16" s="110"/>
      <c r="U16" s="110"/>
      <c r="V16" s="110"/>
      <c r="W16" s="117">
        <f t="shared" si="2"/>
        <v>0</v>
      </c>
      <c r="X16" s="112"/>
      <c r="Y16" s="110"/>
      <c r="Z16" s="110"/>
      <c r="AA16" s="110"/>
      <c r="AB16" s="110"/>
      <c r="AC16" s="110"/>
      <c r="AD16" s="110"/>
      <c r="AE16" s="89"/>
      <c r="AF16" s="90"/>
      <c r="AG16" s="90"/>
      <c r="AH16" s="90"/>
      <c r="AI16" s="90"/>
      <c r="AJ16" s="90"/>
      <c r="AK16" s="90"/>
      <c r="AL16" s="90"/>
      <c r="AM16" s="90"/>
      <c r="AN16" s="89"/>
      <c r="AO16" s="90"/>
      <c r="AP16" s="90"/>
      <c r="AQ16" s="89"/>
      <c r="AR16" s="89"/>
      <c r="AS16" s="105"/>
      <c r="AT16" s="89"/>
      <c r="AU16" s="89"/>
      <c r="AV16" s="89"/>
      <c r="AW16" s="90"/>
      <c r="AX16" s="90"/>
      <c r="AY16" s="90"/>
      <c r="AZ16" s="89"/>
    </row>
    <row r="17" spans="1:52" s="67" customFormat="1" ht="25.5" customHeight="1" x14ac:dyDescent="0.2">
      <c r="A17" s="85">
        <f>Planeacion!A15</f>
        <v>0</v>
      </c>
      <c r="B17" s="85">
        <f>Planeacion!B15</f>
        <v>0</v>
      </c>
      <c r="C17" s="85">
        <f>Planeacion!C15</f>
        <v>0</v>
      </c>
      <c r="D17" s="85">
        <f>Planeacion!D16</f>
        <v>0</v>
      </c>
      <c r="E17" s="85" t="str">
        <f t="shared" si="4"/>
        <v>0000</v>
      </c>
      <c r="F17" s="85">
        <f>Planeacion!F15</f>
        <v>0</v>
      </c>
      <c r="G17" s="85">
        <f>Planeacion!G15</f>
        <v>0</v>
      </c>
      <c r="H17" s="85">
        <f>Planeacion!H15</f>
        <v>0</v>
      </c>
      <c r="I17" s="85">
        <f>Planeacion!I15</f>
        <v>0</v>
      </c>
      <c r="J17" s="85">
        <f>Planeacion!J15</f>
        <v>0</v>
      </c>
      <c r="K17" s="85">
        <f>Planeacion!K15</f>
        <v>0</v>
      </c>
      <c r="L17" s="85">
        <f>Planeacion!L15</f>
        <v>0</v>
      </c>
      <c r="M17" s="86" t="str">
        <f t="shared" si="0"/>
        <v>Participacion</v>
      </c>
      <c r="N17" s="85">
        <f>Planeacion!M15</f>
        <v>0</v>
      </c>
      <c r="O17" s="87"/>
      <c r="P17" s="88"/>
      <c r="Q17" s="88"/>
      <c r="R17" s="85">
        <f t="shared" si="1"/>
        <v>0</v>
      </c>
      <c r="S17" s="112"/>
      <c r="T17" s="110"/>
      <c r="U17" s="110"/>
      <c r="V17" s="110"/>
      <c r="W17" s="117">
        <f t="shared" si="2"/>
        <v>0</v>
      </c>
      <c r="X17" s="112"/>
      <c r="Y17" s="110"/>
      <c r="Z17" s="110"/>
      <c r="AA17" s="110"/>
      <c r="AB17" s="110"/>
      <c r="AC17" s="110"/>
      <c r="AD17" s="110"/>
      <c r="AE17" s="89"/>
      <c r="AF17" s="90"/>
      <c r="AG17" s="90"/>
      <c r="AH17" s="90"/>
      <c r="AI17" s="90"/>
      <c r="AJ17" s="90"/>
      <c r="AK17" s="90"/>
      <c r="AL17" s="90"/>
      <c r="AM17" s="90"/>
      <c r="AN17" s="89"/>
      <c r="AO17" s="90"/>
      <c r="AP17" s="90"/>
      <c r="AQ17" s="89"/>
      <c r="AR17" s="89"/>
      <c r="AS17" s="105"/>
      <c r="AT17" s="89"/>
      <c r="AU17" s="89"/>
      <c r="AV17" s="89"/>
      <c r="AW17" s="90"/>
      <c r="AX17" s="90"/>
      <c r="AY17" s="90"/>
      <c r="AZ17" s="89"/>
    </row>
    <row r="18" spans="1:52" s="67" customFormat="1" ht="25.5" customHeight="1" x14ac:dyDescent="0.2">
      <c r="A18" s="85">
        <f>Planeacion!A16</f>
        <v>0</v>
      </c>
      <c r="B18" s="85">
        <f>Planeacion!B16</f>
        <v>0</v>
      </c>
      <c r="C18" s="85">
        <f>Planeacion!C16</f>
        <v>0</v>
      </c>
      <c r="D18" s="85">
        <f>Planeacion!D17</f>
        <v>0</v>
      </c>
      <c r="E18" s="85" t="str">
        <f t="shared" si="4"/>
        <v>0000</v>
      </c>
      <c r="F18" s="85">
        <f>Planeacion!F16</f>
        <v>0</v>
      </c>
      <c r="G18" s="85">
        <f>Planeacion!G16</f>
        <v>0</v>
      </c>
      <c r="H18" s="85">
        <f>Planeacion!H16</f>
        <v>0</v>
      </c>
      <c r="I18" s="85">
        <f>Planeacion!I16</f>
        <v>0</v>
      </c>
      <c r="J18" s="85" t="str">
        <f>Planeacion!J16</f>
        <v xml:space="preserve"> </v>
      </c>
      <c r="K18" s="85">
        <f>Planeacion!K16</f>
        <v>0</v>
      </c>
      <c r="L18" s="85">
        <f>Planeacion!L16</f>
        <v>0</v>
      </c>
      <c r="M18" s="86" t="str">
        <f t="shared" si="0"/>
        <v>Participacion</v>
      </c>
      <c r="N18" s="85">
        <f>Planeacion!M16</f>
        <v>0</v>
      </c>
      <c r="O18" s="87"/>
      <c r="P18" s="88"/>
      <c r="Q18" s="88"/>
      <c r="R18" s="85">
        <f t="shared" si="1"/>
        <v>0</v>
      </c>
      <c r="S18" s="112"/>
      <c r="T18" s="110"/>
      <c r="U18" s="110"/>
      <c r="V18" s="110"/>
      <c r="W18" s="117">
        <f t="shared" si="2"/>
        <v>0</v>
      </c>
      <c r="X18" s="112"/>
      <c r="Y18" s="110"/>
      <c r="Z18" s="110"/>
      <c r="AA18" s="110"/>
      <c r="AB18" s="110"/>
      <c r="AC18" s="110"/>
      <c r="AD18" s="110"/>
      <c r="AE18" s="89"/>
      <c r="AF18" s="90"/>
      <c r="AG18" s="90"/>
      <c r="AH18" s="90"/>
      <c r="AI18" s="90"/>
      <c r="AJ18" s="90"/>
      <c r="AK18" s="90"/>
      <c r="AL18" s="90"/>
      <c r="AM18" s="90"/>
      <c r="AN18" s="89"/>
      <c r="AO18" s="90"/>
      <c r="AP18" s="90"/>
      <c r="AQ18" s="89"/>
      <c r="AR18" s="89"/>
      <c r="AS18" s="105"/>
      <c r="AT18" s="89"/>
      <c r="AU18" s="89"/>
      <c r="AV18" s="89"/>
      <c r="AW18" s="90"/>
      <c r="AX18" s="90"/>
      <c r="AY18" s="90"/>
      <c r="AZ18" s="89"/>
    </row>
    <row r="19" spans="1:52" s="67" customFormat="1" ht="25.5" customHeight="1" x14ac:dyDescent="0.2">
      <c r="A19" s="85">
        <f>Planeacion!A17</f>
        <v>0</v>
      </c>
      <c r="B19" s="85">
        <f>Planeacion!B17</f>
        <v>0</v>
      </c>
      <c r="C19" s="85">
        <f>Planeacion!C17</f>
        <v>0</v>
      </c>
      <c r="D19" s="85">
        <f>Planeacion!D18</f>
        <v>0</v>
      </c>
      <c r="E19" s="85" t="str">
        <f t="shared" si="4"/>
        <v>0000</v>
      </c>
      <c r="F19" s="85">
        <f>Planeacion!F17</f>
        <v>0</v>
      </c>
      <c r="G19" s="85">
        <f>Planeacion!G17</f>
        <v>0</v>
      </c>
      <c r="H19" s="85">
        <f>Planeacion!H17</f>
        <v>0</v>
      </c>
      <c r="I19" s="85">
        <f>Planeacion!I17</f>
        <v>0</v>
      </c>
      <c r="J19" s="85">
        <f>Planeacion!J17</f>
        <v>0</v>
      </c>
      <c r="K19" s="85">
        <f>Planeacion!K17</f>
        <v>0</v>
      </c>
      <c r="L19" s="85">
        <f>Planeacion!L17</f>
        <v>0</v>
      </c>
      <c r="M19" s="85">
        <f>Planeacion!M18</f>
        <v>0</v>
      </c>
      <c r="N19" s="85">
        <f>Planeacion!M17</f>
        <v>0</v>
      </c>
      <c r="O19" s="87"/>
      <c r="P19" s="88"/>
      <c r="Q19" s="88"/>
      <c r="R19" s="85">
        <f t="shared" si="1"/>
        <v>0</v>
      </c>
      <c r="S19" s="112"/>
      <c r="T19" s="110"/>
      <c r="U19" s="110"/>
      <c r="V19" s="110"/>
      <c r="W19" s="117">
        <f t="shared" si="2"/>
        <v>0</v>
      </c>
      <c r="X19" s="112"/>
      <c r="Y19" s="110"/>
      <c r="Z19" s="110"/>
      <c r="AA19" s="110"/>
      <c r="AB19" s="110"/>
      <c r="AC19" s="110"/>
      <c r="AD19" s="110"/>
      <c r="AE19" s="89"/>
      <c r="AF19" s="90"/>
      <c r="AG19" s="90"/>
      <c r="AH19" s="90"/>
      <c r="AI19" s="90"/>
      <c r="AJ19" s="90"/>
      <c r="AK19" s="90"/>
      <c r="AL19" s="90"/>
      <c r="AM19" s="90"/>
      <c r="AN19" s="89"/>
      <c r="AO19" s="90"/>
      <c r="AP19" s="90"/>
      <c r="AQ19" s="89"/>
      <c r="AR19" s="89"/>
      <c r="AS19" s="105"/>
      <c r="AT19" s="89"/>
      <c r="AU19" s="89"/>
      <c r="AV19" s="89"/>
      <c r="AW19" s="90"/>
      <c r="AX19" s="90"/>
      <c r="AY19" s="90"/>
      <c r="AZ19" s="89"/>
    </row>
    <row r="20" spans="1:52" s="67" customFormat="1" ht="25.5" customHeight="1" x14ac:dyDescent="0.2">
      <c r="A20" s="85">
        <f>Planeacion!A18</f>
        <v>0</v>
      </c>
      <c r="B20" s="85">
        <f>Planeacion!B18</f>
        <v>0</v>
      </c>
      <c r="C20" s="85">
        <f>Planeacion!C18</f>
        <v>0</v>
      </c>
      <c r="D20" s="85">
        <f>Planeacion!D19</f>
        <v>0</v>
      </c>
      <c r="E20" s="85" t="str">
        <f t="shared" si="4"/>
        <v>0000</v>
      </c>
      <c r="F20" s="85">
        <f>Planeacion!F18</f>
        <v>0</v>
      </c>
      <c r="G20" s="85">
        <f>Planeacion!G18</f>
        <v>0</v>
      </c>
      <c r="H20" s="85">
        <f>Planeacion!H18</f>
        <v>0</v>
      </c>
      <c r="I20" s="85">
        <f>Planeacion!I18</f>
        <v>0</v>
      </c>
      <c r="J20" s="85">
        <f>Planeacion!J18</f>
        <v>0</v>
      </c>
      <c r="K20" s="85">
        <f>Planeacion!K18</f>
        <v>0</v>
      </c>
      <c r="L20" s="85">
        <f>Planeacion!L18</f>
        <v>0</v>
      </c>
      <c r="M20" s="86" t="str">
        <f t="shared" si="0"/>
        <v>Participacion</v>
      </c>
      <c r="N20" s="85">
        <f>Planeacion!M18</f>
        <v>0</v>
      </c>
      <c r="O20" s="87"/>
      <c r="P20" s="88"/>
      <c r="Q20" s="88"/>
      <c r="R20" s="85">
        <f t="shared" si="1"/>
        <v>0</v>
      </c>
      <c r="S20" s="112"/>
      <c r="T20" s="110"/>
      <c r="U20" s="110"/>
      <c r="V20" s="110"/>
      <c r="W20" s="117">
        <f t="shared" si="2"/>
        <v>0</v>
      </c>
      <c r="X20" s="112"/>
      <c r="Y20" s="110"/>
      <c r="Z20" s="110"/>
      <c r="AA20" s="110"/>
      <c r="AB20" s="110"/>
      <c r="AC20" s="110"/>
      <c r="AD20" s="110"/>
      <c r="AE20" s="89"/>
      <c r="AF20" s="90"/>
      <c r="AG20" s="90"/>
      <c r="AH20" s="90"/>
      <c r="AI20" s="90"/>
      <c r="AJ20" s="90"/>
      <c r="AK20" s="90"/>
      <c r="AL20" s="90"/>
      <c r="AM20" s="90"/>
      <c r="AN20" s="89"/>
      <c r="AO20" s="90"/>
      <c r="AP20" s="90"/>
      <c r="AQ20" s="89"/>
      <c r="AR20" s="89"/>
      <c r="AS20" s="105"/>
      <c r="AT20" s="89"/>
      <c r="AU20" s="89"/>
      <c r="AV20" s="89"/>
      <c r="AW20" s="90"/>
      <c r="AX20" s="90"/>
      <c r="AY20" s="90"/>
      <c r="AZ20" s="89"/>
    </row>
    <row r="21" spans="1:52" s="67" customFormat="1" ht="25.5" customHeight="1" x14ac:dyDescent="0.2">
      <c r="A21" s="85">
        <f>Planeacion!A19</f>
        <v>0</v>
      </c>
      <c r="B21" s="85">
        <f>Planeacion!B19</f>
        <v>0</v>
      </c>
      <c r="C21" s="85">
        <f>Planeacion!C19</f>
        <v>0</v>
      </c>
      <c r="D21" s="85">
        <f>Planeacion!D20</f>
        <v>0</v>
      </c>
      <c r="E21" s="85" t="str">
        <f t="shared" si="4"/>
        <v>0000</v>
      </c>
      <c r="F21" s="85">
        <f>Planeacion!F19</f>
        <v>0</v>
      </c>
      <c r="G21" s="85">
        <f>Planeacion!G19</f>
        <v>0</v>
      </c>
      <c r="H21" s="85">
        <f>Planeacion!H19</f>
        <v>0</v>
      </c>
      <c r="I21" s="85">
        <f>Planeacion!I19</f>
        <v>0</v>
      </c>
      <c r="J21" s="85">
        <f>Planeacion!J19</f>
        <v>0</v>
      </c>
      <c r="K21" s="85">
        <f>Planeacion!K19</f>
        <v>0</v>
      </c>
      <c r="L21" s="85">
        <f>Planeacion!L19</f>
        <v>0</v>
      </c>
      <c r="M21" s="86" t="str">
        <f t="shared" si="0"/>
        <v>Participacion</v>
      </c>
      <c r="N21" s="85">
        <f>Planeacion!M19</f>
        <v>0</v>
      </c>
      <c r="O21" s="87"/>
      <c r="P21" s="88"/>
      <c r="Q21" s="88"/>
      <c r="R21" s="85">
        <f t="shared" si="1"/>
        <v>0</v>
      </c>
      <c r="S21" s="112"/>
      <c r="T21" s="110"/>
      <c r="U21" s="110"/>
      <c r="V21" s="110"/>
      <c r="W21" s="117">
        <f t="shared" si="2"/>
        <v>0</v>
      </c>
      <c r="X21" s="112"/>
      <c r="Y21" s="110"/>
      <c r="Z21" s="110"/>
      <c r="AA21" s="110"/>
      <c r="AB21" s="110"/>
      <c r="AC21" s="110"/>
      <c r="AD21" s="110"/>
      <c r="AE21" s="89"/>
      <c r="AF21" s="90"/>
      <c r="AG21" s="90"/>
      <c r="AH21" s="90"/>
      <c r="AI21" s="90"/>
      <c r="AJ21" s="90"/>
      <c r="AK21" s="90"/>
      <c r="AL21" s="90"/>
      <c r="AM21" s="90"/>
      <c r="AN21" s="89"/>
      <c r="AO21" s="90"/>
      <c r="AP21" s="90"/>
      <c r="AQ21" s="89"/>
      <c r="AR21" s="89"/>
      <c r="AS21" s="105"/>
      <c r="AT21" s="89"/>
      <c r="AU21" s="89"/>
      <c r="AV21" s="89"/>
      <c r="AW21" s="90"/>
      <c r="AX21" s="90"/>
      <c r="AY21" s="90"/>
      <c r="AZ21" s="89"/>
    </row>
    <row r="22" spans="1:52" s="67" customFormat="1" ht="25.5" customHeight="1" x14ac:dyDescent="0.2">
      <c r="A22" s="85">
        <f>Planeacion!A20</f>
        <v>0</v>
      </c>
      <c r="B22" s="85">
        <f>Planeacion!B20</f>
        <v>0</v>
      </c>
      <c r="C22" s="85">
        <f>Planeacion!C20</f>
        <v>0</v>
      </c>
      <c r="D22" s="85">
        <f>Planeacion!D21</f>
        <v>0</v>
      </c>
      <c r="E22" s="85" t="str">
        <f t="shared" si="4"/>
        <v>0000</v>
      </c>
      <c r="F22" s="85">
        <f>Planeacion!F20</f>
        <v>0</v>
      </c>
      <c r="G22" s="85">
        <f>Planeacion!G20</f>
        <v>0</v>
      </c>
      <c r="H22" s="85">
        <f>Planeacion!H20</f>
        <v>0</v>
      </c>
      <c r="I22" s="85">
        <f>Planeacion!I20</f>
        <v>0</v>
      </c>
      <c r="J22" s="85">
        <f>Planeacion!J20</f>
        <v>0</v>
      </c>
      <c r="K22" s="85">
        <f>Planeacion!K20</f>
        <v>0</v>
      </c>
      <c r="L22" s="85">
        <f>Planeacion!L20</f>
        <v>0</v>
      </c>
      <c r="M22" s="86" t="str">
        <f t="shared" si="0"/>
        <v>Participacion</v>
      </c>
      <c r="N22" s="85">
        <f>Planeacion!M20</f>
        <v>0</v>
      </c>
      <c r="O22" s="87"/>
      <c r="P22" s="88"/>
      <c r="Q22" s="88"/>
      <c r="R22" s="85">
        <f t="shared" si="1"/>
        <v>0</v>
      </c>
      <c r="S22" s="112"/>
      <c r="T22" s="110"/>
      <c r="U22" s="110"/>
      <c r="V22" s="110"/>
      <c r="W22" s="117">
        <f t="shared" si="2"/>
        <v>0</v>
      </c>
      <c r="X22" s="112"/>
      <c r="Y22" s="110"/>
      <c r="Z22" s="110"/>
      <c r="AA22" s="110"/>
      <c r="AB22" s="110"/>
      <c r="AC22" s="110"/>
      <c r="AD22" s="110"/>
      <c r="AE22" s="89"/>
      <c r="AF22" s="90"/>
      <c r="AG22" s="90"/>
      <c r="AH22" s="90"/>
      <c r="AI22" s="90"/>
      <c r="AJ22" s="90"/>
      <c r="AK22" s="90"/>
      <c r="AL22" s="90"/>
      <c r="AM22" s="90"/>
      <c r="AN22" s="89"/>
      <c r="AO22" s="90"/>
      <c r="AP22" s="90"/>
      <c r="AQ22" s="89"/>
      <c r="AR22" s="89"/>
      <c r="AS22" s="105"/>
      <c r="AT22" s="89"/>
      <c r="AU22" s="89"/>
      <c r="AV22" s="89"/>
      <c r="AW22" s="90"/>
      <c r="AX22" s="90"/>
      <c r="AY22" s="90"/>
      <c r="AZ22" s="89"/>
    </row>
    <row r="23" spans="1:52" s="67" customFormat="1" ht="25.5" customHeight="1" x14ac:dyDescent="0.2">
      <c r="A23" s="85">
        <f>Planeacion!A21</f>
        <v>0</v>
      </c>
      <c r="B23" s="85">
        <f>Planeacion!B21</f>
        <v>0</v>
      </c>
      <c r="C23" s="85">
        <f>Planeacion!C21</f>
        <v>0</v>
      </c>
      <c r="D23" s="85">
        <f>Planeacion!D22</f>
        <v>0</v>
      </c>
      <c r="E23" s="85" t="str">
        <f t="shared" si="4"/>
        <v>0000</v>
      </c>
      <c r="F23" s="85">
        <f>Planeacion!F21</f>
        <v>0</v>
      </c>
      <c r="G23" s="85">
        <f>Planeacion!G21</f>
        <v>0</v>
      </c>
      <c r="H23" s="85">
        <f>Planeacion!H21</f>
        <v>0</v>
      </c>
      <c r="I23" s="85">
        <f>Planeacion!I21</f>
        <v>0</v>
      </c>
      <c r="J23" s="85">
        <f>Planeacion!J21</f>
        <v>0</v>
      </c>
      <c r="K23" s="85">
        <f>Planeacion!K21</f>
        <v>0</v>
      </c>
      <c r="L23" s="85">
        <f>Planeacion!L21</f>
        <v>0</v>
      </c>
      <c r="M23" s="86" t="str">
        <f t="shared" si="0"/>
        <v>Participacion</v>
      </c>
      <c r="N23" s="85">
        <f>Planeacion!M21</f>
        <v>0</v>
      </c>
      <c r="O23" s="87"/>
      <c r="P23" s="88"/>
      <c r="Q23" s="88"/>
      <c r="R23" s="85">
        <f t="shared" si="1"/>
        <v>0</v>
      </c>
      <c r="S23" s="112"/>
      <c r="T23" s="110"/>
      <c r="U23" s="110"/>
      <c r="V23" s="110"/>
      <c r="W23" s="117">
        <f t="shared" si="2"/>
        <v>0</v>
      </c>
      <c r="X23" s="112"/>
      <c r="Y23" s="110"/>
      <c r="Z23" s="110"/>
      <c r="AA23" s="110"/>
      <c r="AB23" s="110"/>
      <c r="AC23" s="110"/>
      <c r="AD23" s="110"/>
      <c r="AE23" s="89"/>
      <c r="AF23" s="90"/>
      <c r="AG23" s="90"/>
      <c r="AH23" s="90"/>
      <c r="AI23" s="90"/>
      <c r="AJ23" s="90"/>
      <c r="AK23" s="90"/>
      <c r="AL23" s="90"/>
      <c r="AM23" s="90"/>
      <c r="AN23" s="89"/>
      <c r="AO23" s="90"/>
      <c r="AP23" s="90"/>
      <c r="AQ23" s="89"/>
      <c r="AR23" s="89"/>
      <c r="AS23" s="105"/>
      <c r="AT23" s="89"/>
      <c r="AU23" s="89"/>
      <c r="AV23" s="89"/>
      <c r="AW23" s="90"/>
      <c r="AX23" s="90"/>
      <c r="AY23" s="90"/>
      <c r="AZ23" s="89"/>
    </row>
    <row r="24" spans="1:52" s="67" customFormat="1" ht="25.5" customHeight="1" x14ac:dyDescent="0.2">
      <c r="A24" s="85">
        <f>Planeacion!A22</f>
        <v>0</v>
      </c>
      <c r="B24" s="85">
        <f>Planeacion!B22</f>
        <v>0</v>
      </c>
      <c r="C24" s="85">
        <f>Planeacion!C22</f>
        <v>0</v>
      </c>
      <c r="D24" s="85">
        <f>Planeacion!D23</f>
        <v>0</v>
      </c>
      <c r="E24" s="85" t="str">
        <f t="shared" si="4"/>
        <v>0000</v>
      </c>
      <c r="F24" s="85">
        <f>Planeacion!F22</f>
        <v>0</v>
      </c>
      <c r="G24" s="85">
        <f>Planeacion!G22</f>
        <v>0</v>
      </c>
      <c r="H24" s="85">
        <f>Planeacion!H22</f>
        <v>0</v>
      </c>
      <c r="I24" s="85">
        <f>Planeacion!I22</f>
        <v>0</v>
      </c>
      <c r="J24" s="85">
        <f>Planeacion!J22</f>
        <v>0</v>
      </c>
      <c r="K24" s="85">
        <f>Planeacion!K22</f>
        <v>0</v>
      </c>
      <c r="L24" s="85">
        <f>Planeacion!L22</f>
        <v>0</v>
      </c>
      <c r="M24" s="86" t="str">
        <f t="shared" si="0"/>
        <v>Participacion</v>
      </c>
      <c r="N24" s="85">
        <f>Planeacion!M22</f>
        <v>0</v>
      </c>
      <c r="O24" s="87"/>
      <c r="P24" s="88"/>
      <c r="Q24" s="88"/>
      <c r="R24" s="85">
        <f t="shared" si="1"/>
        <v>0</v>
      </c>
      <c r="S24" s="112"/>
      <c r="T24" s="110"/>
      <c r="U24" s="110"/>
      <c r="V24" s="110"/>
      <c r="W24" s="117">
        <f t="shared" si="2"/>
        <v>0</v>
      </c>
      <c r="X24" s="112"/>
      <c r="Y24" s="110"/>
      <c r="Z24" s="110"/>
      <c r="AA24" s="110"/>
      <c r="AB24" s="110"/>
      <c r="AC24" s="110"/>
      <c r="AD24" s="110"/>
      <c r="AE24" s="89"/>
      <c r="AF24" s="90"/>
      <c r="AG24" s="90"/>
      <c r="AH24" s="90"/>
      <c r="AI24" s="90"/>
      <c r="AJ24" s="90"/>
      <c r="AK24" s="90"/>
      <c r="AL24" s="90"/>
      <c r="AM24" s="90"/>
      <c r="AN24" s="89"/>
      <c r="AO24" s="90"/>
      <c r="AP24" s="90"/>
      <c r="AQ24" s="89"/>
      <c r="AR24" s="89"/>
      <c r="AS24" s="105"/>
      <c r="AT24" s="89"/>
      <c r="AU24" s="89"/>
      <c r="AV24" s="89"/>
      <c r="AW24" s="90"/>
      <c r="AX24" s="90"/>
      <c r="AY24" s="90"/>
      <c r="AZ24" s="89"/>
    </row>
    <row r="25" spans="1:52" s="67" customFormat="1" ht="25.5" customHeight="1" x14ac:dyDescent="0.2">
      <c r="A25" s="85">
        <f>Planeacion!A23</f>
        <v>0</v>
      </c>
      <c r="B25" s="85">
        <f>Planeacion!B23</f>
        <v>0</v>
      </c>
      <c r="C25" s="85">
        <f>Planeacion!C23</f>
        <v>0</v>
      </c>
      <c r="D25" s="85">
        <f>Planeacion!D24</f>
        <v>0</v>
      </c>
      <c r="E25" s="85" t="str">
        <f t="shared" si="4"/>
        <v>0000</v>
      </c>
      <c r="F25" s="85">
        <f>Planeacion!F23</f>
        <v>0</v>
      </c>
      <c r="G25" s="85">
        <f>Planeacion!G23</f>
        <v>0</v>
      </c>
      <c r="H25" s="85">
        <f>Planeacion!H23</f>
        <v>0</v>
      </c>
      <c r="I25" s="85">
        <f>Planeacion!I23</f>
        <v>0</v>
      </c>
      <c r="J25" s="85">
        <f>Planeacion!J23</f>
        <v>0</v>
      </c>
      <c r="K25" s="85">
        <f>Planeacion!K23</f>
        <v>0</v>
      </c>
      <c r="L25" s="85">
        <f>Planeacion!L23</f>
        <v>0</v>
      </c>
      <c r="M25" s="86" t="str">
        <f t="shared" si="0"/>
        <v>Participacion</v>
      </c>
      <c r="N25" s="85">
        <f>Planeacion!M23</f>
        <v>0</v>
      </c>
      <c r="O25" s="87"/>
      <c r="P25" s="88"/>
      <c r="Q25" s="88"/>
      <c r="R25" s="85">
        <f t="shared" si="1"/>
        <v>0</v>
      </c>
      <c r="S25" s="112"/>
      <c r="T25" s="110"/>
      <c r="U25" s="110"/>
      <c r="V25" s="110"/>
      <c r="W25" s="117">
        <f t="shared" si="2"/>
        <v>0</v>
      </c>
      <c r="X25" s="112"/>
      <c r="Y25" s="110"/>
      <c r="Z25" s="110"/>
      <c r="AA25" s="110"/>
      <c r="AB25" s="110"/>
      <c r="AC25" s="110"/>
      <c r="AD25" s="110"/>
      <c r="AE25" s="89"/>
      <c r="AF25" s="90"/>
      <c r="AG25" s="90"/>
      <c r="AH25" s="90"/>
      <c r="AI25" s="90"/>
      <c r="AJ25" s="90"/>
      <c r="AK25" s="90"/>
      <c r="AL25" s="90"/>
      <c r="AM25" s="90"/>
      <c r="AN25" s="89"/>
      <c r="AO25" s="90"/>
      <c r="AP25" s="90"/>
      <c r="AQ25" s="89"/>
      <c r="AR25" s="89"/>
      <c r="AS25" s="105"/>
      <c r="AT25" s="89"/>
      <c r="AU25" s="89"/>
      <c r="AV25" s="89"/>
      <c r="AW25" s="90"/>
      <c r="AX25" s="90"/>
      <c r="AY25" s="90"/>
      <c r="AZ25" s="89"/>
    </row>
    <row r="26" spans="1:52" s="67" customFormat="1" ht="25.5" customHeight="1" x14ac:dyDescent="0.2">
      <c r="A26" s="85">
        <f>Planeacion!A24</f>
        <v>0</v>
      </c>
      <c r="B26" s="85">
        <f>Planeacion!B24</f>
        <v>0</v>
      </c>
      <c r="C26" s="85">
        <f>Planeacion!C24</f>
        <v>0</v>
      </c>
      <c r="D26" s="85">
        <f>Planeacion!D25</f>
        <v>0</v>
      </c>
      <c r="E26" s="85" t="str">
        <f t="shared" si="4"/>
        <v>0000</v>
      </c>
      <c r="F26" s="85">
        <f>Planeacion!F24</f>
        <v>0</v>
      </c>
      <c r="G26" s="85">
        <f>Planeacion!G24</f>
        <v>0</v>
      </c>
      <c r="H26" s="85">
        <f>Planeacion!H24</f>
        <v>0</v>
      </c>
      <c r="I26" s="85">
        <f>Planeacion!I24</f>
        <v>0</v>
      </c>
      <c r="J26" s="85">
        <f>Planeacion!J24</f>
        <v>0</v>
      </c>
      <c r="K26" s="85">
        <f>Planeacion!K24</f>
        <v>0</v>
      </c>
      <c r="L26" s="85">
        <f>Planeacion!L24</f>
        <v>0</v>
      </c>
      <c r="M26" s="86" t="str">
        <f t="shared" si="0"/>
        <v>Participacion</v>
      </c>
      <c r="N26" s="85">
        <f>Planeacion!M24</f>
        <v>0</v>
      </c>
      <c r="O26" s="87"/>
      <c r="P26" s="88"/>
      <c r="Q26" s="88"/>
      <c r="R26" s="85">
        <f t="shared" si="1"/>
        <v>0</v>
      </c>
      <c r="S26" s="112"/>
      <c r="T26" s="110"/>
      <c r="U26" s="110"/>
      <c r="V26" s="110"/>
      <c r="W26" s="117">
        <f t="shared" si="2"/>
        <v>0</v>
      </c>
      <c r="X26" s="112"/>
      <c r="Y26" s="110"/>
      <c r="Z26" s="110"/>
      <c r="AA26" s="110"/>
      <c r="AB26" s="110"/>
      <c r="AC26" s="110"/>
      <c r="AD26" s="110"/>
      <c r="AE26" s="89"/>
      <c r="AF26" s="90"/>
      <c r="AG26" s="90"/>
      <c r="AH26" s="90"/>
      <c r="AI26" s="90"/>
      <c r="AJ26" s="90"/>
      <c r="AK26" s="90"/>
      <c r="AL26" s="90"/>
      <c r="AM26" s="90"/>
      <c r="AN26" s="89"/>
      <c r="AO26" s="90"/>
      <c r="AP26" s="90"/>
      <c r="AQ26" s="89"/>
      <c r="AR26" s="89"/>
      <c r="AS26" s="105"/>
      <c r="AT26" s="89"/>
      <c r="AU26" s="89"/>
      <c r="AV26" s="89"/>
      <c r="AW26" s="90"/>
      <c r="AX26" s="90"/>
      <c r="AY26" s="90"/>
      <c r="AZ26" s="89"/>
    </row>
    <row r="27" spans="1:52" s="67" customFormat="1" ht="25.5" customHeight="1" x14ac:dyDescent="0.2">
      <c r="A27" s="85">
        <f>Planeacion!A25</f>
        <v>0</v>
      </c>
      <c r="B27" s="85">
        <f>Planeacion!B25</f>
        <v>0</v>
      </c>
      <c r="C27" s="85">
        <f>Planeacion!C25</f>
        <v>0</v>
      </c>
      <c r="D27" s="85">
        <f>Planeacion!D26</f>
        <v>0</v>
      </c>
      <c r="E27" s="85" t="str">
        <f t="shared" si="4"/>
        <v>0000</v>
      </c>
      <c r="F27" s="85">
        <f>Planeacion!F25</f>
        <v>0</v>
      </c>
      <c r="G27" s="85">
        <f>Planeacion!G25</f>
        <v>0</v>
      </c>
      <c r="H27" s="85">
        <f>Planeacion!H25</f>
        <v>0</v>
      </c>
      <c r="I27" s="85">
        <f>Planeacion!I25</f>
        <v>0</v>
      </c>
      <c r="J27" s="85">
        <f>Planeacion!J25</f>
        <v>0</v>
      </c>
      <c r="K27" s="85">
        <f>Planeacion!K25</f>
        <v>0</v>
      </c>
      <c r="L27" s="85">
        <f>Planeacion!L25</f>
        <v>0</v>
      </c>
      <c r="M27" s="86" t="str">
        <f t="shared" si="0"/>
        <v>Participacion</v>
      </c>
      <c r="N27" s="85">
        <f>Planeacion!M25</f>
        <v>0</v>
      </c>
      <c r="O27" s="87"/>
      <c r="P27" s="88"/>
      <c r="Q27" s="88"/>
      <c r="R27" s="85">
        <f t="shared" si="1"/>
        <v>0</v>
      </c>
      <c r="S27" s="112"/>
      <c r="T27" s="110"/>
      <c r="U27" s="110"/>
      <c r="V27" s="110"/>
      <c r="W27" s="117">
        <f t="shared" si="2"/>
        <v>0</v>
      </c>
      <c r="X27" s="112"/>
      <c r="Y27" s="110"/>
      <c r="Z27" s="110"/>
      <c r="AA27" s="110"/>
      <c r="AB27" s="110"/>
      <c r="AC27" s="110"/>
      <c r="AD27" s="110"/>
      <c r="AE27" s="89"/>
      <c r="AF27" s="90"/>
      <c r="AG27" s="90"/>
      <c r="AH27" s="90"/>
      <c r="AI27" s="90"/>
      <c r="AJ27" s="90"/>
      <c r="AK27" s="90"/>
      <c r="AL27" s="90"/>
      <c r="AM27" s="90"/>
      <c r="AN27" s="89"/>
      <c r="AO27" s="90"/>
      <c r="AP27" s="90"/>
      <c r="AQ27" s="89"/>
      <c r="AR27" s="89"/>
      <c r="AS27" s="105"/>
      <c r="AT27" s="89"/>
      <c r="AU27" s="89"/>
      <c r="AV27" s="89"/>
      <c r="AW27" s="90"/>
      <c r="AX27" s="90"/>
      <c r="AY27" s="90"/>
      <c r="AZ27" s="89"/>
    </row>
    <row r="28" spans="1:52" s="67" customFormat="1" ht="25.5" customHeight="1" x14ac:dyDescent="0.2">
      <c r="A28" s="85">
        <f>Planeacion!A26</f>
        <v>0</v>
      </c>
      <c r="B28" s="85">
        <f>Planeacion!B26</f>
        <v>0</v>
      </c>
      <c r="C28" s="85">
        <f>Planeacion!C26</f>
        <v>0</v>
      </c>
      <c r="D28" s="85">
        <f>Planeacion!D27</f>
        <v>0</v>
      </c>
      <c r="E28" s="85" t="str">
        <f t="shared" si="4"/>
        <v>0000</v>
      </c>
      <c r="F28" s="85">
        <f>Planeacion!F26</f>
        <v>0</v>
      </c>
      <c r="G28" s="85">
        <f>Planeacion!G26</f>
        <v>0</v>
      </c>
      <c r="H28" s="85">
        <f>Planeacion!H26</f>
        <v>0</v>
      </c>
      <c r="I28" s="85">
        <f>Planeacion!I26</f>
        <v>0</v>
      </c>
      <c r="J28" s="85">
        <f>Planeacion!J26</f>
        <v>0</v>
      </c>
      <c r="K28" s="85">
        <f>Planeacion!K26</f>
        <v>0</v>
      </c>
      <c r="L28" s="85">
        <f>Planeacion!L26</f>
        <v>0</v>
      </c>
      <c r="M28" s="86" t="str">
        <f t="shared" si="0"/>
        <v>Participacion</v>
      </c>
      <c r="N28" s="85">
        <f>Planeacion!M26</f>
        <v>0</v>
      </c>
      <c r="O28" s="87"/>
      <c r="P28" s="88"/>
      <c r="Q28" s="88"/>
      <c r="R28" s="85">
        <f t="shared" si="1"/>
        <v>0</v>
      </c>
      <c r="S28" s="112"/>
      <c r="T28" s="110"/>
      <c r="U28" s="110"/>
      <c r="V28" s="110"/>
      <c r="W28" s="117">
        <f t="shared" si="2"/>
        <v>0</v>
      </c>
      <c r="X28" s="112"/>
      <c r="Y28" s="110"/>
      <c r="Z28" s="110"/>
      <c r="AA28" s="110"/>
      <c r="AB28" s="110"/>
      <c r="AC28" s="110"/>
      <c r="AD28" s="110"/>
      <c r="AE28" s="89"/>
      <c r="AF28" s="90"/>
      <c r="AG28" s="90"/>
      <c r="AH28" s="90"/>
      <c r="AI28" s="90"/>
      <c r="AJ28" s="90"/>
      <c r="AK28" s="90"/>
      <c r="AL28" s="90"/>
      <c r="AM28" s="90"/>
      <c r="AN28" s="89"/>
      <c r="AO28" s="90"/>
      <c r="AP28" s="90"/>
      <c r="AQ28" s="89"/>
      <c r="AR28" s="89"/>
      <c r="AS28" s="105"/>
      <c r="AT28" s="89"/>
      <c r="AU28" s="89"/>
      <c r="AV28" s="89"/>
      <c r="AW28" s="90"/>
      <c r="AX28" s="90"/>
      <c r="AY28" s="90"/>
      <c r="AZ28" s="89"/>
    </row>
    <row r="29" spans="1:52" s="67" customFormat="1" ht="25.5" customHeight="1" x14ac:dyDescent="0.2">
      <c r="A29" s="85">
        <f>Planeacion!A27</f>
        <v>0</v>
      </c>
      <c r="B29" s="85">
        <f>Planeacion!B27</f>
        <v>0</v>
      </c>
      <c r="C29" s="85">
        <f>Planeacion!C27</f>
        <v>0</v>
      </c>
      <c r="D29" s="85">
        <f>Planeacion!D28</f>
        <v>0</v>
      </c>
      <c r="E29" s="85" t="str">
        <f t="shared" si="4"/>
        <v>0000</v>
      </c>
      <c r="F29" s="85">
        <f>Planeacion!F27</f>
        <v>0</v>
      </c>
      <c r="G29" s="85">
        <f>Planeacion!G27</f>
        <v>0</v>
      </c>
      <c r="H29" s="85">
        <f>Planeacion!H27</f>
        <v>0</v>
      </c>
      <c r="I29" s="85">
        <f>Planeacion!I27</f>
        <v>0</v>
      </c>
      <c r="J29" s="85">
        <f>Planeacion!J27</f>
        <v>0</v>
      </c>
      <c r="K29" s="85">
        <f>Planeacion!K27</f>
        <v>0</v>
      </c>
      <c r="L29" s="85">
        <f>Planeacion!L27</f>
        <v>0</v>
      </c>
      <c r="M29" s="86" t="str">
        <f t="shared" si="0"/>
        <v>Participacion</v>
      </c>
      <c r="N29" s="85">
        <f>Planeacion!M27</f>
        <v>0</v>
      </c>
      <c r="O29" s="87"/>
      <c r="P29" s="88"/>
      <c r="Q29" s="88"/>
      <c r="R29" s="85">
        <f t="shared" si="1"/>
        <v>0</v>
      </c>
      <c r="S29" s="112"/>
      <c r="T29" s="110"/>
      <c r="U29" s="110"/>
      <c r="V29" s="110"/>
      <c r="W29" s="117">
        <f t="shared" si="2"/>
        <v>0</v>
      </c>
      <c r="X29" s="112"/>
      <c r="Y29" s="110"/>
      <c r="Z29" s="110"/>
      <c r="AA29" s="110"/>
      <c r="AB29" s="110"/>
      <c r="AC29" s="110"/>
      <c r="AD29" s="110"/>
      <c r="AE29" s="89"/>
      <c r="AF29" s="90"/>
      <c r="AG29" s="90"/>
      <c r="AH29" s="90"/>
      <c r="AI29" s="90"/>
      <c r="AJ29" s="90"/>
      <c r="AK29" s="90"/>
      <c r="AL29" s="90"/>
      <c r="AM29" s="90"/>
      <c r="AN29" s="89"/>
      <c r="AO29" s="90"/>
      <c r="AP29" s="90"/>
      <c r="AQ29" s="89"/>
      <c r="AR29" s="89"/>
      <c r="AS29" s="105"/>
      <c r="AT29" s="89"/>
      <c r="AU29" s="89"/>
      <c r="AV29" s="89"/>
      <c r="AW29" s="90"/>
      <c r="AX29" s="90"/>
      <c r="AY29" s="90"/>
      <c r="AZ29" s="89"/>
    </row>
    <row r="30" spans="1:52" s="67" customFormat="1" ht="25.5" customHeight="1" x14ac:dyDescent="0.2">
      <c r="A30" s="85">
        <f>Planeacion!A28</f>
        <v>0</v>
      </c>
      <c r="B30" s="85">
        <f>Planeacion!B28</f>
        <v>0</v>
      </c>
      <c r="C30" s="85">
        <f>Planeacion!C28</f>
        <v>0</v>
      </c>
      <c r="D30" s="85">
        <f>Planeacion!D29</f>
        <v>0</v>
      </c>
      <c r="E30" s="85" t="str">
        <f t="shared" si="4"/>
        <v>0000</v>
      </c>
      <c r="F30" s="85">
        <f>Planeacion!F28</f>
        <v>0</v>
      </c>
      <c r="G30" s="85">
        <f>Planeacion!G28</f>
        <v>0</v>
      </c>
      <c r="H30" s="85">
        <f>Planeacion!H28</f>
        <v>0</v>
      </c>
      <c r="I30" s="85">
        <f>Planeacion!I28</f>
        <v>0</v>
      </c>
      <c r="J30" s="85">
        <f>Planeacion!J28</f>
        <v>0</v>
      </c>
      <c r="K30" s="85">
        <f>Planeacion!K28</f>
        <v>0</v>
      </c>
      <c r="L30" s="85">
        <f>Planeacion!L28</f>
        <v>0</v>
      </c>
      <c r="M30" s="86" t="str">
        <f t="shared" si="0"/>
        <v>Participacion</v>
      </c>
      <c r="N30" s="85">
        <f>Planeacion!M28</f>
        <v>0</v>
      </c>
      <c r="O30" s="87"/>
      <c r="P30" s="88"/>
      <c r="Q30" s="88"/>
      <c r="R30" s="85">
        <f t="shared" si="1"/>
        <v>0</v>
      </c>
      <c r="S30" s="112"/>
      <c r="T30" s="110"/>
      <c r="U30" s="110"/>
      <c r="V30" s="110"/>
      <c r="W30" s="117">
        <f t="shared" si="2"/>
        <v>0</v>
      </c>
      <c r="X30" s="112"/>
      <c r="Y30" s="110"/>
      <c r="Z30" s="110"/>
      <c r="AA30" s="110"/>
      <c r="AB30" s="110"/>
      <c r="AC30" s="110"/>
      <c r="AD30" s="110"/>
      <c r="AE30" s="89"/>
      <c r="AF30" s="90"/>
      <c r="AG30" s="90"/>
      <c r="AH30" s="90"/>
      <c r="AI30" s="90"/>
      <c r="AJ30" s="90"/>
      <c r="AK30" s="90"/>
      <c r="AL30" s="90"/>
      <c r="AM30" s="90"/>
      <c r="AN30" s="89"/>
      <c r="AO30" s="90"/>
      <c r="AP30" s="90"/>
      <c r="AQ30" s="89"/>
      <c r="AR30" s="89"/>
      <c r="AS30" s="105"/>
      <c r="AT30" s="89"/>
      <c r="AU30" s="89"/>
      <c r="AV30" s="89"/>
      <c r="AW30" s="90"/>
      <c r="AX30" s="90"/>
      <c r="AY30" s="90"/>
      <c r="AZ30" s="89"/>
    </row>
    <row r="31" spans="1:52" s="67" customFormat="1" ht="25.5" customHeight="1" x14ac:dyDescent="0.2">
      <c r="A31" s="85">
        <f>Planeacion!A29</f>
        <v>0</v>
      </c>
      <c r="B31" s="85">
        <f>Planeacion!B29</f>
        <v>0</v>
      </c>
      <c r="C31" s="85">
        <f>Planeacion!C29</f>
        <v>0</v>
      </c>
      <c r="D31" s="85">
        <f>Planeacion!D30</f>
        <v>0</v>
      </c>
      <c r="E31" s="85" t="str">
        <f t="shared" si="4"/>
        <v>0000</v>
      </c>
      <c r="F31" s="85">
        <f>Planeacion!F29</f>
        <v>0</v>
      </c>
      <c r="G31" s="85">
        <f>Planeacion!G29</f>
        <v>0</v>
      </c>
      <c r="H31" s="85">
        <f>Planeacion!H29</f>
        <v>0</v>
      </c>
      <c r="I31" s="85">
        <f>Planeacion!I29</f>
        <v>0</v>
      </c>
      <c r="J31" s="85">
        <f>Planeacion!J29</f>
        <v>0</v>
      </c>
      <c r="K31" s="85">
        <f>Planeacion!K29</f>
        <v>0</v>
      </c>
      <c r="L31" s="85">
        <f>Planeacion!L29</f>
        <v>0</v>
      </c>
      <c r="M31" s="86" t="str">
        <f t="shared" si="0"/>
        <v>Participacion</v>
      </c>
      <c r="N31" s="85">
        <f>Planeacion!M29</f>
        <v>0</v>
      </c>
      <c r="O31" s="87"/>
      <c r="P31" s="88"/>
      <c r="Q31" s="88"/>
      <c r="R31" s="85">
        <f t="shared" si="1"/>
        <v>0</v>
      </c>
      <c r="S31" s="112"/>
      <c r="T31" s="110"/>
      <c r="U31" s="110"/>
      <c r="V31" s="110"/>
      <c r="W31" s="117">
        <f t="shared" si="2"/>
        <v>0</v>
      </c>
      <c r="X31" s="112"/>
      <c r="Y31" s="110"/>
      <c r="Z31" s="110"/>
      <c r="AA31" s="110"/>
      <c r="AB31" s="110"/>
      <c r="AC31" s="110"/>
      <c r="AD31" s="110"/>
      <c r="AE31" s="89"/>
      <c r="AF31" s="90"/>
      <c r="AG31" s="90"/>
      <c r="AH31" s="90"/>
      <c r="AI31" s="90"/>
      <c r="AJ31" s="90"/>
      <c r="AK31" s="90"/>
      <c r="AL31" s="90"/>
      <c r="AM31" s="90"/>
      <c r="AN31" s="89"/>
      <c r="AO31" s="90"/>
      <c r="AP31" s="90"/>
      <c r="AQ31" s="89"/>
      <c r="AR31" s="89"/>
      <c r="AS31" s="105"/>
      <c r="AT31" s="89"/>
      <c r="AU31" s="89"/>
      <c r="AV31" s="89"/>
      <c r="AW31" s="90"/>
      <c r="AX31" s="90"/>
      <c r="AY31" s="90"/>
      <c r="AZ31" s="89"/>
    </row>
    <row r="32" spans="1:52" s="67" customFormat="1" ht="25.5" customHeight="1" x14ac:dyDescent="0.2">
      <c r="A32" s="85">
        <f>Planeacion!A30</f>
        <v>0</v>
      </c>
      <c r="B32" s="85">
        <f>Planeacion!B30</f>
        <v>0</v>
      </c>
      <c r="C32" s="85">
        <f>Planeacion!C30</f>
        <v>0</v>
      </c>
      <c r="D32" s="85">
        <f>Planeacion!D31</f>
        <v>0</v>
      </c>
      <c r="E32" s="85" t="str">
        <f t="shared" si="4"/>
        <v>0000</v>
      </c>
      <c r="F32" s="85">
        <f>Planeacion!F30</f>
        <v>0</v>
      </c>
      <c r="G32" s="85">
        <f>Planeacion!G30</f>
        <v>0</v>
      </c>
      <c r="H32" s="85">
        <f>Planeacion!H30</f>
        <v>0</v>
      </c>
      <c r="I32" s="85">
        <f>Planeacion!I30</f>
        <v>0</v>
      </c>
      <c r="J32" s="85">
        <f>Planeacion!J30</f>
        <v>0</v>
      </c>
      <c r="K32" s="85">
        <f>Planeacion!K30</f>
        <v>0</v>
      </c>
      <c r="L32" s="85">
        <f>Planeacion!L30</f>
        <v>0</v>
      </c>
      <c r="M32" s="86" t="str">
        <f t="shared" si="0"/>
        <v>Participacion</v>
      </c>
      <c r="N32" s="85">
        <f>Planeacion!M30</f>
        <v>0</v>
      </c>
      <c r="O32" s="87"/>
      <c r="P32" s="88"/>
      <c r="Q32" s="88"/>
      <c r="R32" s="85">
        <f t="shared" si="1"/>
        <v>0</v>
      </c>
      <c r="S32" s="112"/>
      <c r="T32" s="110"/>
      <c r="U32" s="110"/>
      <c r="V32" s="110"/>
      <c r="W32" s="117">
        <f t="shared" si="2"/>
        <v>0</v>
      </c>
      <c r="X32" s="112"/>
      <c r="Y32" s="110"/>
      <c r="Z32" s="110"/>
      <c r="AA32" s="110"/>
      <c r="AB32" s="110"/>
      <c r="AC32" s="110"/>
      <c r="AD32" s="110"/>
      <c r="AE32" s="89"/>
      <c r="AF32" s="90"/>
      <c r="AG32" s="90"/>
      <c r="AH32" s="90"/>
      <c r="AI32" s="90"/>
      <c r="AJ32" s="90"/>
      <c r="AK32" s="90"/>
      <c r="AL32" s="90"/>
      <c r="AM32" s="90"/>
      <c r="AN32" s="89"/>
      <c r="AO32" s="90"/>
      <c r="AP32" s="90"/>
      <c r="AQ32" s="89"/>
      <c r="AR32" s="89"/>
      <c r="AS32" s="105"/>
      <c r="AT32" s="89"/>
      <c r="AU32" s="89"/>
      <c r="AV32" s="89"/>
      <c r="AW32" s="90"/>
      <c r="AX32" s="90"/>
      <c r="AY32" s="90"/>
      <c r="AZ32" s="89"/>
    </row>
    <row r="33" spans="1:52" s="67" customFormat="1" ht="25.5" customHeight="1" x14ac:dyDescent="0.2">
      <c r="A33" s="85">
        <f>Planeacion!A31</f>
        <v>0</v>
      </c>
      <c r="B33" s="85">
        <f>Planeacion!B31</f>
        <v>0</v>
      </c>
      <c r="C33" s="85">
        <f>Planeacion!C31</f>
        <v>0</v>
      </c>
      <c r="D33" s="85">
        <f>Planeacion!D32</f>
        <v>0</v>
      </c>
      <c r="E33" s="85" t="str">
        <f t="shared" si="4"/>
        <v>0000</v>
      </c>
      <c r="F33" s="85">
        <f>Planeacion!F31</f>
        <v>0</v>
      </c>
      <c r="G33" s="85">
        <f>Planeacion!G31</f>
        <v>0</v>
      </c>
      <c r="H33" s="85">
        <f>Planeacion!H31</f>
        <v>0</v>
      </c>
      <c r="I33" s="85">
        <f>Planeacion!I31</f>
        <v>0</v>
      </c>
      <c r="J33" s="85">
        <f>Planeacion!J31</f>
        <v>0</v>
      </c>
      <c r="K33" s="85">
        <f>Planeacion!K31</f>
        <v>0</v>
      </c>
      <c r="L33" s="85">
        <f>Planeacion!L31</f>
        <v>0</v>
      </c>
      <c r="M33" s="86" t="str">
        <f t="shared" si="0"/>
        <v>Participacion</v>
      </c>
      <c r="N33" s="85">
        <f>Planeacion!M31</f>
        <v>0</v>
      </c>
      <c r="O33" s="87"/>
      <c r="P33" s="88"/>
      <c r="Q33" s="88"/>
      <c r="R33" s="85">
        <f t="shared" si="1"/>
        <v>0</v>
      </c>
      <c r="S33" s="112"/>
      <c r="T33" s="110"/>
      <c r="U33" s="110"/>
      <c r="V33" s="110"/>
      <c r="W33" s="117">
        <f t="shared" si="2"/>
        <v>0</v>
      </c>
      <c r="X33" s="112"/>
      <c r="Y33" s="110"/>
      <c r="Z33" s="110"/>
      <c r="AA33" s="110"/>
      <c r="AB33" s="110"/>
      <c r="AC33" s="110"/>
      <c r="AD33" s="110"/>
      <c r="AE33" s="89"/>
      <c r="AF33" s="90"/>
      <c r="AG33" s="90"/>
      <c r="AH33" s="90"/>
      <c r="AI33" s="90"/>
      <c r="AJ33" s="90"/>
      <c r="AK33" s="90"/>
      <c r="AL33" s="90"/>
      <c r="AM33" s="90"/>
      <c r="AN33" s="89"/>
      <c r="AO33" s="90"/>
      <c r="AP33" s="90"/>
      <c r="AQ33" s="89"/>
      <c r="AR33" s="89"/>
      <c r="AS33" s="105"/>
      <c r="AT33" s="89"/>
      <c r="AU33" s="89"/>
      <c r="AV33" s="89"/>
      <c r="AW33" s="90"/>
      <c r="AX33" s="90"/>
      <c r="AY33" s="90"/>
      <c r="AZ33" s="89"/>
    </row>
    <row r="34" spans="1:52" s="67" customFormat="1" ht="25.5" customHeight="1" x14ac:dyDescent="0.2">
      <c r="A34" s="85">
        <f>Planeacion!A32</f>
        <v>0</v>
      </c>
      <c r="B34" s="85">
        <f>Planeacion!B32</f>
        <v>0</v>
      </c>
      <c r="C34" s="85">
        <f>Planeacion!C32</f>
        <v>0</v>
      </c>
      <c r="D34" s="85">
        <f>Planeacion!D33</f>
        <v>0</v>
      </c>
      <c r="E34" s="85" t="str">
        <f t="shared" si="4"/>
        <v>0000</v>
      </c>
      <c r="F34" s="85">
        <f>Planeacion!F32</f>
        <v>0</v>
      </c>
      <c r="G34" s="85">
        <f>Planeacion!G32</f>
        <v>0</v>
      </c>
      <c r="H34" s="85">
        <f>Planeacion!H32</f>
        <v>0</v>
      </c>
      <c r="I34" s="85">
        <f>Planeacion!I32</f>
        <v>0</v>
      </c>
      <c r="J34" s="85">
        <f>Planeacion!J32</f>
        <v>0</v>
      </c>
      <c r="K34" s="85">
        <f>Planeacion!K32</f>
        <v>0</v>
      </c>
      <c r="L34" s="85">
        <f>Planeacion!L32</f>
        <v>0</v>
      </c>
      <c r="M34" s="86" t="str">
        <f t="shared" si="0"/>
        <v>Participacion</v>
      </c>
      <c r="N34" s="85">
        <f>Planeacion!M32</f>
        <v>0</v>
      </c>
      <c r="O34" s="87"/>
      <c r="P34" s="88"/>
      <c r="Q34" s="88"/>
      <c r="R34" s="85">
        <f t="shared" si="1"/>
        <v>0</v>
      </c>
      <c r="S34" s="112"/>
      <c r="T34" s="110"/>
      <c r="U34" s="110"/>
      <c r="V34" s="110"/>
      <c r="W34" s="117">
        <f t="shared" si="2"/>
        <v>0</v>
      </c>
      <c r="X34" s="112"/>
      <c r="Y34" s="110"/>
      <c r="Z34" s="110"/>
      <c r="AA34" s="110"/>
      <c r="AB34" s="110"/>
      <c r="AC34" s="110"/>
      <c r="AD34" s="110"/>
      <c r="AE34" s="89"/>
      <c r="AF34" s="90"/>
      <c r="AG34" s="90"/>
      <c r="AH34" s="90"/>
      <c r="AI34" s="90"/>
      <c r="AJ34" s="90"/>
      <c r="AK34" s="90"/>
      <c r="AL34" s="90"/>
      <c r="AM34" s="90"/>
      <c r="AN34" s="89"/>
      <c r="AO34" s="90"/>
      <c r="AP34" s="90"/>
      <c r="AQ34" s="89"/>
      <c r="AR34" s="89"/>
      <c r="AS34" s="105"/>
      <c r="AT34" s="89"/>
      <c r="AU34" s="89"/>
      <c r="AV34" s="89"/>
      <c r="AW34" s="90"/>
      <c r="AX34" s="90"/>
      <c r="AY34" s="90"/>
      <c r="AZ34" s="89"/>
    </row>
    <row r="35" spans="1:52" s="67" customFormat="1" ht="25.5" customHeight="1" x14ac:dyDescent="0.2">
      <c r="A35" s="85">
        <f>Planeacion!A33</f>
        <v>0</v>
      </c>
      <c r="B35" s="85">
        <f>Planeacion!B33</f>
        <v>0</v>
      </c>
      <c r="C35" s="85">
        <f>Planeacion!C33</f>
        <v>0</v>
      </c>
      <c r="D35" s="85">
        <f>Planeacion!D34</f>
        <v>0</v>
      </c>
      <c r="E35" s="85" t="str">
        <f t="shared" si="4"/>
        <v>0000</v>
      </c>
      <c r="F35" s="85">
        <f>Planeacion!F33</f>
        <v>0</v>
      </c>
      <c r="G35" s="85">
        <f>Planeacion!G33</f>
        <v>0</v>
      </c>
      <c r="H35" s="85">
        <f>Planeacion!H33</f>
        <v>0</v>
      </c>
      <c r="I35" s="85">
        <f>Planeacion!I33</f>
        <v>0</v>
      </c>
      <c r="J35" s="85">
        <f>Planeacion!J33</f>
        <v>0</v>
      </c>
      <c r="K35" s="85">
        <f>Planeacion!K33</f>
        <v>0</v>
      </c>
      <c r="L35" s="85">
        <f>Planeacion!L33</f>
        <v>0</v>
      </c>
      <c r="M35" s="86" t="str">
        <f t="shared" si="0"/>
        <v>Participacion</v>
      </c>
      <c r="N35" s="85">
        <f>Planeacion!M33</f>
        <v>0</v>
      </c>
      <c r="O35" s="87"/>
      <c r="P35" s="88"/>
      <c r="Q35" s="88"/>
      <c r="R35" s="85">
        <f t="shared" si="1"/>
        <v>0</v>
      </c>
      <c r="S35" s="112"/>
      <c r="T35" s="110"/>
      <c r="U35" s="110"/>
      <c r="V35" s="110"/>
      <c r="W35" s="117">
        <f t="shared" si="2"/>
        <v>0</v>
      </c>
      <c r="X35" s="112"/>
      <c r="Y35" s="110"/>
      <c r="Z35" s="110"/>
      <c r="AA35" s="110"/>
      <c r="AB35" s="110"/>
      <c r="AC35" s="110"/>
      <c r="AD35" s="110"/>
      <c r="AE35" s="89"/>
      <c r="AF35" s="90"/>
      <c r="AG35" s="90"/>
      <c r="AH35" s="90"/>
      <c r="AI35" s="90"/>
      <c r="AJ35" s="90"/>
      <c r="AK35" s="90"/>
      <c r="AL35" s="90"/>
      <c r="AM35" s="90"/>
      <c r="AN35" s="89"/>
      <c r="AO35" s="90"/>
      <c r="AP35" s="90"/>
      <c r="AQ35" s="89"/>
      <c r="AR35" s="89"/>
      <c r="AS35" s="105"/>
      <c r="AT35" s="89"/>
      <c r="AU35" s="89"/>
      <c r="AV35" s="89"/>
      <c r="AW35" s="90"/>
      <c r="AX35" s="90"/>
      <c r="AY35" s="90"/>
      <c r="AZ35" s="89"/>
    </row>
    <row r="36" spans="1:52" s="67" customFormat="1" ht="25.5" customHeight="1" x14ac:dyDescent="0.2">
      <c r="A36" s="85">
        <f>Planeacion!A34</f>
        <v>0</v>
      </c>
      <c r="B36" s="85">
        <f>Planeacion!B34</f>
        <v>0</v>
      </c>
      <c r="C36" s="85">
        <f>Planeacion!C34</f>
        <v>0</v>
      </c>
      <c r="D36" s="85">
        <f>Planeacion!D35</f>
        <v>0</v>
      </c>
      <c r="E36" s="85" t="str">
        <f t="shared" si="4"/>
        <v>0000</v>
      </c>
      <c r="F36" s="85">
        <f>Planeacion!F34</f>
        <v>0</v>
      </c>
      <c r="G36" s="85">
        <f>Planeacion!G34</f>
        <v>0</v>
      </c>
      <c r="H36" s="85">
        <f>Planeacion!H34</f>
        <v>0</v>
      </c>
      <c r="I36" s="85">
        <f>Planeacion!I34</f>
        <v>0</v>
      </c>
      <c r="J36" s="85">
        <f>Planeacion!J34</f>
        <v>0</v>
      </c>
      <c r="K36" s="85">
        <f>Planeacion!K34</f>
        <v>0</v>
      </c>
      <c r="L36" s="85">
        <f>Planeacion!L34</f>
        <v>0</v>
      </c>
      <c r="M36" s="86" t="str">
        <f t="shared" si="0"/>
        <v>Participacion</v>
      </c>
      <c r="N36" s="85">
        <f>Planeacion!M34</f>
        <v>0</v>
      </c>
      <c r="O36" s="87"/>
      <c r="P36" s="88"/>
      <c r="Q36" s="88"/>
      <c r="R36" s="85">
        <f t="shared" si="1"/>
        <v>0</v>
      </c>
      <c r="S36" s="112"/>
      <c r="T36" s="110"/>
      <c r="U36" s="110"/>
      <c r="V36" s="110"/>
      <c r="W36" s="117">
        <f t="shared" si="2"/>
        <v>0</v>
      </c>
      <c r="X36" s="112"/>
      <c r="Y36" s="110"/>
      <c r="Z36" s="110"/>
      <c r="AA36" s="110"/>
      <c r="AB36" s="110"/>
      <c r="AC36" s="110"/>
      <c r="AD36" s="110"/>
      <c r="AE36" s="89"/>
      <c r="AF36" s="90"/>
      <c r="AG36" s="90"/>
      <c r="AH36" s="90"/>
      <c r="AI36" s="90"/>
      <c r="AJ36" s="90"/>
      <c r="AK36" s="90"/>
      <c r="AL36" s="90"/>
      <c r="AM36" s="90"/>
      <c r="AN36" s="89"/>
      <c r="AO36" s="90"/>
      <c r="AP36" s="90"/>
      <c r="AQ36" s="89"/>
      <c r="AR36" s="89"/>
      <c r="AS36" s="105"/>
      <c r="AT36" s="89"/>
      <c r="AU36" s="89"/>
      <c r="AV36" s="89"/>
      <c r="AW36" s="90"/>
      <c r="AX36" s="90"/>
      <c r="AY36" s="90"/>
      <c r="AZ36" s="89"/>
    </row>
    <row r="37" spans="1:52" s="67" customFormat="1" ht="25.5" customHeight="1" x14ac:dyDescent="0.2">
      <c r="A37" s="85">
        <f>Planeacion!A35</f>
        <v>0</v>
      </c>
      <c r="B37" s="85">
        <f>Planeacion!B35</f>
        <v>0</v>
      </c>
      <c r="C37" s="85">
        <f>Planeacion!C35</f>
        <v>0</v>
      </c>
      <c r="D37" s="85">
        <f>Planeacion!D36</f>
        <v>0</v>
      </c>
      <c r="E37" s="85" t="str">
        <f t="shared" si="4"/>
        <v>0000</v>
      </c>
      <c r="F37" s="85">
        <f>Planeacion!F35</f>
        <v>0</v>
      </c>
      <c r="G37" s="85">
        <f>Planeacion!G35</f>
        <v>0</v>
      </c>
      <c r="H37" s="85">
        <f>Planeacion!H35</f>
        <v>0</v>
      </c>
      <c r="I37" s="85">
        <f>Planeacion!I35</f>
        <v>0</v>
      </c>
      <c r="J37" s="85">
        <f>Planeacion!J35</f>
        <v>0</v>
      </c>
      <c r="K37" s="85">
        <f>Planeacion!K35</f>
        <v>0</v>
      </c>
      <c r="L37" s="85">
        <f>Planeacion!L35</f>
        <v>0</v>
      </c>
      <c r="M37" s="86" t="str">
        <f t="shared" si="0"/>
        <v>Participacion</v>
      </c>
      <c r="N37" s="85">
        <f>Planeacion!M35</f>
        <v>0</v>
      </c>
      <c r="O37" s="87"/>
      <c r="P37" s="88"/>
      <c r="Q37" s="88"/>
      <c r="R37" s="85">
        <f t="shared" si="1"/>
        <v>0</v>
      </c>
      <c r="S37" s="112"/>
      <c r="T37" s="110"/>
      <c r="U37" s="110"/>
      <c r="V37" s="110"/>
      <c r="W37" s="117">
        <f t="shared" si="2"/>
        <v>0</v>
      </c>
      <c r="X37" s="112"/>
      <c r="Y37" s="110"/>
      <c r="Z37" s="110"/>
      <c r="AA37" s="110"/>
      <c r="AB37" s="110"/>
      <c r="AC37" s="110"/>
      <c r="AD37" s="110"/>
      <c r="AE37" s="89"/>
      <c r="AF37" s="90"/>
      <c r="AG37" s="90"/>
      <c r="AH37" s="90"/>
      <c r="AI37" s="90"/>
      <c r="AJ37" s="90"/>
      <c r="AK37" s="90"/>
      <c r="AL37" s="90"/>
      <c r="AM37" s="90"/>
      <c r="AN37" s="89"/>
      <c r="AO37" s="90"/>
      <c r="AP37" s="90"/>
      <c r="AQ37" s="89"/>
      <c r="AR37" s="89"/>
      <c r="AS37" s="105"/>
      <c r="AT37" s="89"/>
      <c r="AU37" s="89"/>
      <c r="AV37" s="89"/>
      <c r="AW37" s="90"/>
      <c r="AX37" s="90"/>
      <c r="AY37" s="90"/>
      <c r="AZ37" s="89"/>
    </row>
    <row r="38" spans="1:52" s="67" customFormat="1" ht="25.5" customHeight="1" x14ac:dyDescent="0.2">
      <c r="A38" s="85">
        <f>Planeacion!A36</f>
        <v>0</v>
      </c>
      <c r="B38" s="85">
        <f>Planeacion!B36</f>
        <v>0</v>
      </c>
      <c r="C38" s="85">
        <f>Planeacion!C36</f>
        <v>0</v>
      </c>
      <c r="D38" s="85">
        <f>Planeacion!D37</f>
        <v>0</v>
      </c>
      <c r="E38" s="85" t="str">
        <f t="shared" si="4"/>
        <v>0000</v>
      </c>
      <c r="F38" s="85">
        <f>Planeacion!F36</f>
        <v>0</v>
      </c>
      <c r="G38" s="85">
        <f>Planeacion!G36</f>
        <v>0</v>
      </c>
      <c r="H38" s="85">
        <f>Planeacion!H36</f>
        <v>0</v>
      </c>
      <c r="I38" s="85">
        <f>Planeacion!I36</f>
        <v>0</v>
      </c>
      <c r="J38" s="85">
        <f>Planeacion!J36</f>
        <v>0</v>
      </c>
      <c r="K38" s="85">
        <f>Planeacion!K36</f>
        <v>0</v>
      </c>
      <c r="L38" s="85">
        <f>Planeacion!L36</f>
        <v>0</v>
      </c>
      <c r="M38" s="86" t="str">
        <f t="shared" si="0"/>
        <v>Participacion</v>
      </c>
      <c r="N38" s="85">
        <f>Planeacion!M36</f>
        <v>0</v>
      </c>
      <c r="O38" s="87"/>
      <c r="P38" s="88"/>
      <c r="Q38" s="88"/>
      <c r="R38" s="85">
        <f t="shared" si="1"/>
        <v>0</v>
      </c>
      <c r="S38" s="112"/>
      <c r="T38" s="110"/>
      <c r="U38" s="110"/>
      <c r="V38" s="110"/>
      <c r="W38" s="117">
        <f t="shared" si="2"/>
        <v>0</v>
      </c>
      <c r="X38" s="112"/>
      <c r="Y38" s="110"/>
      <c r="Z38" s="110"/>
      <c r="AA38" s="110"/>
      <c r="AB38" s="110"/>
      <c r="AC38" s="110"/>
      <c r="AD38" s="110"/>
      <c r="AE38" s="89"/>
      <c r="AF38" s="90"/>
      <c r="AG38" s="90"/>
      <c r="AH38" s="90"/>
      <c r="AI38" s="90"/>
      <c r="AJ38" s="90"/>
      <c r="AK38" s="90"/>
      <c r="AL38" s="90"/>
      <c r="AM38" s="90"/>
      <c r="AN38" s="89"/>
      <c r="AO38" s="90"/>
      <c r="AP38" s="90"/>
      <c r="AQ38" s="89"/>
      <c r="AR38" s="89"/>
      <c r="AS38" s="105"/>
      <c r="AT38" s="89"/>
      <c r="AU38" s="89"/>
      <c r="AV38" s="89"/>
      <c r="AW38" s="90"/>
      <c r="AX38" s="90"/>
      <c r="AY38" s="90"/>
      <c r="AZ38" s="89"/>
    </row>
    <row r="39" spans="1:52" s="67" customFormat="1" ht="25.5" customHeight="1" x14ac:dyDescent="0.2">
      <c r="A39" s="85">
        <f>Planeacion!A37</f>
        <v>0</v>
      </c>
      <c r="B39" s="85">
        <f>Planeacion!B37</f>
        <v>0</v>
      </c>
      <c r="C39" s="85">
        <f>Planeacion!C37</f>
        <v>0</v>
      </c>
      <c r="D39" s="85">
        <f>Planeacion!D38</f>
        <v>0</v>
      </c>
      <c r="E39" s="85" t="str">
        <f t="shared" si="4"/>
        <v>0000</v>
      </c>
      <c r="F39" s="85">
        <f>Planeacion!F37</f>
        <v>0</v>
      </c>
      <c r="G39" s="85">
        <f>Planeacion!G37</f>
        <v>0</v>
      </c>
      <c r="H39" s="85">
        <f>Planeacion!H37</f>
        <v>0</v>
      </c>
      <c r="I39" s="85">
        <f>Planeacion!I37</f>
        <v>0</v>
      </c>
      <c r="J39" s="85">
        <f>Planeacion!J37</f>
        <v>0</v>
      </c>
      <c r="K39" s="85">
        <f>Planeacion!K37</f>
        <v>0</v>
      </c>
      <c r="L39" s="85">
        <f>Planeacion!L37</f>
        <v>0</v>
      </c>
      <c r="M39" s="86" t="str">
        <f t="shared" si="0"/>
        <v>Participacion</v>
      </c>
      <c r="N39" s="85">
        <f>Planeacion!M37</f>
        <v>0</v>
      </c>
      <c r="O39" s="87"/>
      <c r="P39" s="88"/>
      <c r="Q39" s="88"/>
      <c r="R39" s="85">
        <f t="shared" si="1"/>
        <v>0</v>
      </c>
      <c r="S39" s="112"/>
      <c r="T39" s="110"/>
      <c r="U39" s="110"/>
      <c r="V39" s="110"/>
      <c r="W39" s="117">
        <f t="shared" si="2"/>
        <v>0</v>
      </c>
      <c r="X39" s="112"/>
      <c r="Y39" s="110"/>
      <c r="Z39" s="110"/>
      <c r="AA39" s="110"/>
      <c r="AB39" s="110"/>
      <c r="AC39" s="110"/>
      <c r="AD39" s="110"/>
      <c r="AE39" s="89"/>
      <c r="AF39" s="90"/>
      <c r="AG39" s="90"/>
      <c r="AH39" s="90"/>
      <c r="AI39" s="90"/>
      <c r="AJ39" s="90"/>
      <c r="AK39" s="90"/>
      <c r="AL39" s="90"/>
      <c r="AM39" s="90"/>
      <c r="AN39" s="89"/>
      <c r="AO39" s="90"/>
      <c r="AP39" s="90"/>
      <c r="AQ39" s="89"/>
      <c r="AR39" s="89"/>
      <c r="AS39" s="105"/>
      <c r="AT39" s="89"/>
      <c r="AU39" s="89"/>
      <c r="AV39" s="89"/>
      <c r="AW39" s="90"/>
      <c r="AX39" s="90"/>
      <c r="AY39" s="90"/>
      <c r="AZ39" s="89"/>
    </row>
    <row r="40" spans="1:52" s="67" customFormat="1" ht="25.5" customHeight="1" x14ac:dyDescent="0.2">
      <c r="A40" s="85">
        <f>Planeacion!A38</f>
        <v>0</v>
      </c>
      <c r="B40" s="85">
        <f>Planeacion!B38</f>
        <v>0</v>
      </c>
      <c r="C40" s="85">
        <f>Planeacion!C38</f>
        <v>0</v>
      </c>
      <c r="D40" s="85">
        <f>Planeacion!D39</f>
        <v>0</v>
      </c>
      <c r="E40" s="85" t="str">
        <f t="shared" si="4"/>
        <v>0000</v>
      </c>
      <c r="F40" s="85">
        <f>Planeacion!F38</f>
        <v>0</v>
      </c>
      <c r="G40" s="85">
        <f>Planeacion!G38</f>
        <v>0</v>
      </c>
      <c r="H40" s="85">
        <f>Planeacion!H38</f>
        <v>0</v>
      </c>
      <c r="I40" s="85">
        <f>Planeacion!I38</f>
        <v>0</v>
      </c>
      <c r="J40" s="85">
        <f>Planeacion!J38</f>
        <v>0</v>
      </c>
      <c r="K40" s="85">
        <f>Planeacion!K38</f>
        <v>0</v>
      </c>
      <c r="L40" s="85">
        <f>Planeacion!L38</f>
        <v>0</v>
      </c>
      <c r="M40" s="86" t="str">
        <f t="shared" si="0"/>
        <v>Participacion</v>
      </c>
      <c r="N40" s="85">
        <f>Planeacion!M38</f>
        <v>0</v>
      </c>
      <c r="O40" s="87"/>
      <c r="P40" s="88"/>
      <c r="Q40" s="88"/>
      <c r="R40" s="85">
        <f t="shared" si="1"/>
        <v>0</v>
      </c>
      <c r="S40" s="112"/>
      <c r="T40" s="110"/>
      <c r="U40" s="110"/>
      <c r="V40" s="110"/>
      <c r="W40" s="117">
        <f t="shared" si="2"/>
        <v>0</v>
      </c>
      <c r="X40" s="112"/>
      <c r="Y40" s="110"/>
      <c r="Z40" s="110"/>
      <c r="AA40" s="110"/>
      <c r="AB40" s="110"/>
      <c r="AC40" s="110"/>
      <c r="AD40" s="110"/>
      <c r="AE40" s="89"/>
      <c r="AF40" s="90"/>
      <c r="AG40" s="90"/>
      <c r="AH40" s="90"/>
      <c r="AI40" s="90"/>
      <c r="AJ40" s="90"/>
      <c r="AK40" s="90"/>
      <c r="AL40" s="90"/>
      <c r="AM40" s="90"/>
      <c r="AN40" s="89"/>
      <c r="AO40" s="90"/>
      <c r="AP40" s="90"/>
      <c r="AQ40" s="89"/>
      <c r="AR40" s="89"/>
      <c r="AS40" s="105"/>
      <c r="AT40" s="89"/>
      <c r="AU40" s="89"/>
      <c r="AV40" s="89"/>
      <c r="AW40" s="90"/>
      <c r="AX40" s="90"/>
      <c r="AY40" s="90"/>
      <c r="AZ40" s="89"/>
    </row>
    <row r="41" spans="1:52" s="67" customFormat="1" ht="25.5" customHeight="1" x14ac:dyDescent="0.2">
      <c r="A41" s="85">
        <f>Planeacion!A39</f>
        <v>0</v>
      </c>
      <c r="B41" s="85">
        <f>Planeacion!B39</f>
        <v>0</v>
      </c>
      <c r="C41" s="85">
        <f>Planeacion!C39</f>
        <v>0</v>
      </c>
      <c r="D41" s="85">
        <f>Planeacion!D40</f>
        <v>0</v>
      </c>
      <c r="E41" s="85" t="str">
        <f t="shared" si="4"/>
        <v>0000</v>
      </c>
      <c r="F41" s="85">
        <f>Planeacion!F39</f>
        <v>0</v>
      </c>
      <c r="G41" s="85">
        <f>Planeacion!G39</f>
        <v>0</v>
      </c>
      <c r="H41" s="85">
        <f>Planeacion!H39</f>
        <v>0</v>
      </c>
      <c r="I41" s="85">
        <f>Planeacion!I39</f>
        <v>0</v>
      </c>
      <c r="J41" s="85">
        <f>Planeacion!J39</f>
        <v>0</v>
      </c>
      <c r="K41" s="85">
        <f>Planeacion!K39</f>
        <v>0</v>
      </c>
      <c r="L41" s="85">
        <f>Planeacion!L39</f>
        <v>0</v>
      </c>
      <c r="M41" s="86" t="str">
        <f t="shared" si="0"/>
        <v>Participacion</v>
      </c>
      <c r="N41" s="85">
        <f>Planeacion!M39</f>
        <v>0</v>
      </c>
      <c r="O41" s="87"/>
      <c r="P41" s="88"/>
      <c r="Q41" s="88"/>
      <c r="R41" s="85">
        <f t="shared" si="1"/>
        <v>0</v>
      </c>
      <c r="S41" s="112"/>
      <c r="T41" s="110"/>
      <c r="U41" s="110"/>
      <c r="V41" s="110"/>
      <c r="W41" s="117">
        <f t="shared" si="2"/>
        <v>0</v>
      </c>
      <c r="X41" s="112"/>
      <c r="Y41" s="110"/>
      <c r="Z41" s="110"/>
      <c r="AA41" s="110"/>
      <c r="AB41" s="110"/>
      <c r="AC41" s="110"/>
      <c r="AD41" s="110"/>
      <c r="AE41" s="89"/>
      <c r="AF41" s="90"/>
      <c r="AG41" s="90"/>
      <c r="AH41" s="90"/>
      <c r="AI41" s="90"/>
      <c r="AJ41" s="90"/>
      <c r="AK41" s="90"/>
      <c r="AL41" s="90"/>
      <c r="AM41" s="90"/>
      <c r="AN41" s="89"/>
      <c r="AO41" s="90"/>
      <c r="AP41" s="90"/>
      <c r="AQ41" s="89"/>
      <c r="AR41" s="89"/>
      <c r="AS41" s="105"/>
      <c r="AT41" s="89"/>
      <c r="AU41" s="89"/>
      <c r="AV41" s="89"/>
      <c r="AW41" s="90"/>
      <c r="AX41" s="90"/>
      <c r="AY41" s="90"/>
      <c r="AZ41" s="89"/>
    </row>
    <row r="42" spans="1:52" s="67" customFormat="1" ht="25.5" customHeight="1" x14ac:dyDescent="0.2">
      <c r="A42" s="85">
        <f>Planeacion!A40</f>
        <v>0</v>
      </c>
      <c r="B42" s="85">
        <f>Planeacion!B40</f>
        <v>0</v>
      </c>
      <c r="C42" s="85">
        <f>Planeacion!C40</f>
        <v>0</v>
      </c>
      <c r="D42" s="85">
        <f>Planeacion!D41</f>
        <v>0</v>
      </c>
      <c r="E42" s="85" t="str">
        <f t="shared" si="4"/>
        <v>0000</v>
      </c>
      <c r="F42" s="85">
        <f>Planeacion!F40</f>
        <v>0</v>
      </c>
      <c r="G42" s="85">
        <f>Planeacion!G40</f>
        <v>0</v>
      </c>
      <c r="H42" s="85">
        <f>Planeacion!H40</f>
        <v>0</v>
      </c>
      <c r="I42" s="85">
        <f>Planeacion!I40</f>
        <v>0</v>
      </c>
      <c r="J42" s="85">
        <f>Planeacion!J40</f>
        <v>0</v>
      </c>
      <c r="K42" s="85">
        <f>Planeacion!K40</f>
        <v>0</v>
      </c>
      <c r="L42" s="85">
        <f>Planeacion!L40</f>
        <v>0</v>
      </c>
      <c r="M42" s="86" t="str">
        <f t="shared" si="0"/>
        <v>Participacion</v>
      </c>
      <c r="N42" s="85">
        <f>Planeacion!M40</f>
        <v>0</v>
      </c>
      <c r="O42" s="87"/>
      <c r="P42" s="88"/>
      <c r="Q42" s="88"/>
      <c r="R42" s="85">
        <f t="shared" si="1"/>
        <v>0</v>
      </c>
      <c r="S42" s="112"/>
      <c r="T42" s="110"/>
      <c r="U42" s="110"/>
      <c r="V42" s="110"/>
      <c r="W42" s="117">
        <f t="shared" si="2"/>
        <v>0</v>
      </c>
      <c r="X42" s="112"/>
      <c r="Y42" s="110"/>
      <c r="Z42" s="110"/>
      <c r="AA42" s="110"/>
      <c r="AB42" s="110"/>
      <c r="AC42" s="110"/>
      <c r="AD42" s="110"/>
      <c r="AE42" s="89"/>
      <c r="AF42" s="90"/>
      <c r="AG42" s="90"/>
      <c r="AH42" s="90"/>
      <c r="AI42" s="90"/>
      <c r="AJ42" s="90"/>
      <c r="AK42" s="90"/>
      <c r="AL42" s="90"/>
      <c r="AM42" s="90"/>
      <c r="AN42" s="89"/>
      <c r="AO42" s="90"/>
      <c r="AP42" s="90"/>
      <c r="AQ42" s="89"/>
      <c r="AR42" s="89"/>
      <c r="AS42" s="105"/>
      <c r="AT42" s="89"/>
      <c r="AU42" s="89"/>
      <c r="AV42" s="89"/>
      <c r="AW42" s="90"/>
      <c r="AX42" s="90"/>
      <c r="AY42" s="90"/>
      <c r="AZ42" s="89"/>
    </row>
    <row r="43" spans="1:52" s="67" customFormat="1" ht="25.5" customHeight="1" x14ac:dyDescent="0.2">
      <c r="A43" s="85">
        <f>Planeacion!A41</f>
        <v>0</v>
      </c>
      <c r="B43" s="85">
        <f>Planeacion!B41</f>
        <v>0</v>
      </c>
      <c r="C43" s="85">
        <f>Planeacion!C41</f>
        <v>0</v>
      </c>
      <c r="D43" s="85">
        <f>Planeacion!D42</f>
        <v>0</v>
      </c>
      <c r="E43" s="85" t="str">
        <f t="shared" si="4"/>
        <v>0000</v>
      </c>
      <c r="F43" s="85">
        <f>Planeacion!F41</f>
        <v>0</v>
      </c>
      <c r="G43" s="85">
        <f>Planeacion!G41</f>
        <v>0</v>
      </c>
      <c r="H43" s="85">
        <f>Planeacion!H41</f>
        <v>0</v>
      </c>
      <c r="I43" s="85">
        <f>Planeacion!I41</f>
        <v>0</v>
      </c>
      <c r="J43" s="85">
        <f>Planeacion!J41</f>
        <v>0</v>
      </c>
      <c r="K43" s="85">
        <f>Planeacion!K41</f>
        <v>0</v>
      </c>
      <c r="L43" s="85">
        <f>Planeacion!L41</f>
        <v>0</v>
      </c>
      <c r="M43" s="86" t="str">
        <f t="shared" si="0"/>
        <v>Participacion</v>
      </c>
      <c r="N43" s="85">
        <f>Planeacion!M41</f>
        <v>0</v>
      </c>
      <c r="O43" s="87"/>
      <c r="P43" s="88"/>
      <c r="Q43" s="88"/>
      <c r="R43" s="85">
        <f t="shared" si="1"/>
        <v>0</v>
      </c>
      <c r="S43" s="112"/>
      <c r="T43" s="110"/>
      <c r="U43" s="110"/>
      <c r="V43" s="110"/>
      <c r="W43" s="117">
        <f t="shared" si="2"/>
        <v>0</v>
      </c>
      <c r="X43" s="112"/>
      <c r="Y43" s="110"/>
      <c r="Z43" s="110"/>
      <c r="AA43" s="110"/>
      <c r="AB43" s="110"/>
      <c r="AC43" s="110"/>
      <c r="AD43" s="110"/>
      <c r="AE43" s="89"/>
      <c r="AF43" s="90"/>
      <c r="AG43" s="90"/>
      <c r="AH43" s="90"/>
      <c r="AI43" s="90"/>
      <c r="AJ43" s="90"/>
      <c r="AK43" s="90"/>
      <c r="AL43" s="90"/>
      <c r="AM43" s="90"/>
      <c r="AN43" s="89"/>
      <c r="AO43" s="90"/>
      <c r="AP43" s="90"/>
      <c r="AQ43" s="89"/>
      <c r="AR43" s="89"/>
      <c r="AS43" s="105"/>
      <c r="AT43" s="89"/>
      <c r="AU43" s="89"/>
      <c r="AV43" s="89"/>
      <c r="AW43" s="90"/>
      <c r="AX43" s="90"/>
      <c r="AY43" s="90"/>
      <c r="AZ43" s="89"/>
    </row>
    <row r="44" spans="1:52" s="67" customFormat="1" ht="25.5" customHeight="1" x14ac:dyDescent="0.2">
      <c r="A44" s="85">
        <f>Planeacion!A42</f>
        <v>0</v>
      </c>
      <c r="B44" s="85">
        <f>Planeacion!B42</f>
        <v>0</v>
      </c>
      <c r="C44" s="85">
        <f>Planeacion!C42</f>
        <v>0</v>
      </c>
      <c r="D44" s="85">
        <f>Planeacion!D43</f>
        <v>0</v>
      </c>
      <c r="E44" s="85" t="str">
        <f t="shared" si="4"/>
        <v>0000</v>
      </c>
      <c r="F44" s="85">
        <f>Planeacion!F42</f>
        <v>0</v>
      </c>
      <c r="G44" s="85">
        <f>Planeacion!G42</f>
        <v>0</v>
      </c>
      <c r="H44" s="85">
        <f>Planeacion!H42</f>
        <v>0</v>
      </c>
      <c r="I44" s="85">
        <f>Planeacion!I42</f>
        <v>0</v>
      </c>
      <c r="J44" s="85">
        <f>Planeacion!J42</f>
        <v>0</v>
      </c>
      <c r="K44" s="85">
        <f>Planeacion!K42</f>
        <v>0</v>
      </c>
      <c r="L44" s="85">
        <f>Planeacion!L42</f>
        <v>0</v>
      </c>
      <c r="M44" s="86" t="str">
        <f t="shared" si="0"/>
        <v>Participacion</v>
      </c>
      <c r="N44" s="85">
        <f>Planeacion!M42</f>
        <v>0</v>
      </c>
      <c r="O44" s="87"/>
      <c r="P44" s="88"/>
      <c r="Q44" s="88"/>
      <c r="R44" s="85">
        <f t="shared" si="1"/>
        <v>0</v>
      </c>
      <c r="S44" s="112"/>
      <c r="T44" s="110"/>
      <c r="U44" s="110"/>
      <c r="V44" s="110"/>
      <c r="W44" s="117">
        <f t="shared" si="2"/>
        <v>0</v>
      </c>
      <c r="X44" s="112"/>
      <c r="Y44" s="110"/>
      <c r="Z44" s="110"/>
      <c r="AA44" s="110"/>
      <c r="AB44" s="110"/>
      <c r="AC44" s="110"/>
      <c r="AD44" s="110"/>
      <c r="AE44" s="89"/>
      <c r="AF44" s="90"/>
      <c r="AG44" s="90"/>
      <c r="AH44" s="90"/>
      <c r="AI44" s="90"/>
      <c r="AJ44" s="90"/>
      <c r="AK44" s="90"/>
      <c r="AL44" s="90"/>
      <c r="AM44" s="90"/>
      <c r="AN44" s="89"/>
      <c r="AO44" s="90"/>
      <c r="AP44" s="90"/>
      <c r="AQ44" s="89"/>
      <c r="AR44" s="89"/>
      <c r="AS44" s="105"/>
      <c r="AT44" s="89"/>
      <c r="AU44" s="89"/>
      <c r="AV44" s="89"/>
      <c r="AW44" s="90"/>
      <c r="AX44" s="90"/>
      <c r="AY44" s="90"/>
      <c r="AZ44" s="89"/>
    </row>
    <row r="45" spans="1:52" s="67" customFormat="1" ht="25.5" customHeight="1" x14ac:dyDescent="0.2">
      <c r="A45" s="85">
        <f>Planeacion!A43</f>
        <v>0</v>
      </c>
      <c r="B45" s="85">
        <f>Planeacion!B43</f>
        <v>0</v>
      </c>
      <c r="C45" s="85">
        <f>Planeacion!C43</f>
        <v>0</v>
      </c>
      <c r="D45" s="85">
        <f>Planeacion!D44</f>
        <v>0</v>
      </c>
      <c r="E45" s="85" t="str">
        <f t="shared" si="4"/>
        <v>0000</v>
      </c>
      <c r="F45" s="85">
        <f>Planeacion!F43</f>
        <v>0</v>
      </c>
      <c r="G45" s="85">
        <f>Planeacion!G43</f>
        <v>0</v>
      </c>
      <c r="H45" s="85">
        <f>Planeacion!H43</f>
        <v>0</v>
      </c>
      <c r="I45" s="85">
        <f>Planeacion!I43</f>
        <v>0</v>
      </c>
      <c r="J45" s="85">
        <f>Planeacion!J43</f>
        <v>0</v>
      </c>
      <c r="K45" s="85">
        <f>Planeacion!K43</f>
        <v>0</v>
      </c>
      <c r="L45" s="85">
        <f>Planeacion!L43</f>
        <v>0</v>
      </c>
      <c r="M45" s="86" t="str">
        <f t="shared" si="0"/>
        <v>Participacion</v>
      </c>
      <c r="N45" s="85">
        <f>Planeacion!M43</f>
        <v>0</v>
      </c>
      <c r="O45" s="87"/>
      <c r="P45" s="88"/>
      <c r="Q45" s="88"/>
      <c r="R45" s="85">
        <f t="shared" si="1"/>
        <v>0</v>
      </c>
      <c r="S45" s="112"/>
      <c r="T45" s="110"/>
      <c r="U45" s="110"/>
      <c r="V45" s="110"/>
      <c r="W45" s="117">
        <f t="shared" si="2"/>
        <v>0</v>
      </c>
      <c r="X45" s="112"/>
      <c r="Y45" s="110"/>
      <c r="Z45" s="110"/>
      <c r="AA45" s="110"/>
      <c r="AB45" s="110"/>
      <c r="AC45" s="110"/>
      <c r="AD45" s="110"/>
      <c r="AE45" s="89"/>
      <c r="AF45" s="90"/>
      <c r="AG45" s="90"/>
      <c r="AH45" s="90"/>
      <c r="AI45" s="90"/>
      <c r="AJ45" s="90"/>
      <c r="AK45" s="90"/>
      <c r="AL45" s="90"/>
      <c r="AM45" s="90"/>
      <c r="AN45" s="89"/>
      <c r="AO45" s="90"/>
      <c r="AP45" s="90"/>
      <c r="AQ45" s="89"/>
      <c r="AR45" s="89"/>
      <c r="AS45" s="105"/>
      <c r="AT45" s="89"/>
      <c r="AU45" s="89"/>
      <c r="AV45" s="89"/>
      <c r="AW45" s="90"/>
      <c r="AX45" s="90"/>
      <c r="AY45" s="90"/>
      <c r="AZ45" s="89"/>
    </row>
    <row r="46" spans="1:52" s="67" customFormat="1" ht="25.5" customHeight="1" x14ac:dyDescent="0.2">
      <c r="A46" s="85">
        <f>Planeacion!A44</f>
        <v>0</v>
      </c>
      <c r="B46" s="85">
        <f>Planeacion!B44</f>
        <v>0</v>
      </c>
      <c r="C46" s="85">
        <f>Planeacion!C44</f>
        <v>0</v>
      </c>
      <c r="D46" s="85">
        <f>Planeacion!D45</f>
        <v>0</v>
      </c>
      <c r="E46" s="85" t="str">
        <f t="shared" ref="E46:E77" si="5">CONCATENATE(A44,B44,C44,D44)</f>
        <v>0000</v>
      </c>
      <c r="F46" s="85">
        <f>Planeacion!F44</f>
        <v>0</v>
      </c>
      <c r="G46" s="85">
        <f>Planeacion!G44</f>
        <v>0</v>
      </c>
      <c r="H46" s="85">
        <f>Planeacion!H44</f>
        <v>0</v>
      </c>
      <c r="I46" s="85">
        <f>Planeacion!I44</f>
        <v>0</v>
      </c>
      <c r="J46" s="85">
        <f>Planeacion!J44</f>
        <v>0</v>
      </c>
      <c r="K46" s="85">
        <f>Planeacion!K44</f>
        <v>0</v>
      </c>
      <c r="L46" s="85">
        <f>Planeacion!L44</f>
        <v>0</v>
      </c>
      <c r="M46" s="86" t="str">
        <f t="shared" si="0"/>
        <v>Participacion</v>
      </c>
      <c r="N46" s="85">
        <f>Planeacion!M44</f>
        <v>0</v>
      </c>
      <c r="O46" s="87"/>
      <c r="P46" s="88"/>
      <c r="Q46" s="88"/>
      <c r="R46" s="85">
        <f t="shared" si="1"/>
        <v>0</v>
      </c>
      <c r="S46" s="112"/>
      <c r="T46" s="110"/>
      <c r="U46" s="110"/>
      <c r="V46" s="110"/>
      <c r="W46" s="117">
        <f t="shared" si="2"/>
        <v>0</v>
      </c>
      <c r="X46" s="112"/>
      <c r="Y46" s="110"/>
      <c r="Z46" s="110"/>
      <c r="AA46" s="110"/>
      <c r="AB46" s="110"/>
      <c r="AC46" s="110"/>
      <c r="AD46" s="110"/>
      <c r="AE46" s="89"/>
      <c r="AF46" s="90"/>
      <c r="AG46" s="90"/>
      <c r="AH46" s="90"/>
      <c r="AI46" s="90"/>
      <c r="AJ46" s="90"/>
      <c r="AK46" s="90"/>
      <c r="AL46" s="90"/>
      <c r="AM46" s="90"/>
      <c r="AN46" s="89"/>
      <c r="AO46" s="90"/>
      <c r="AP46" s="90"/>
      <c r="AQ46" s="89"/>
      <c r="AR46" s="89"/>
      <c r="AS46" s="105"/>
      <c r="AT46" s="89"/>
      <c r="AU46" s="89"/>
      <c r="AV46" s="89"/>
      <c r="AW46" s="90"/>
      <c r="AX46" s="90"/>
      <c r="AY46" s="90"/>
      <c r="AZ46" s="89"/>
    </row>
    <row r="47" spans="1:52" s="67" customFormat="1" ht="25.5" customHeight="1" x14ac:dyDescent="0.2">
      <c r="A47" s="85">
        <f>Planeacion!A45</f>
        <v>0</v>
      </c>
      <c r="B47" s="85">
        <f>Planeacion!B45</f>
        <v>0</v>
      </c>
      <c r="C47" s="85">
        <f>Planeacion!C45</f>
        <v>0</v>
      </c>
      <c r="D47" s="85">
        <f>Planeacion!D46</f>
        <v>0</v>
      </c>
      <c r="E47" s="85" t="str">
        <f t="shared" si="5"/>
        <v>0000</v>
      </c>
      <c r="F47" s="85">
        <f>Planeacion!F45</f>
        <v>0</v>
      </c>
      <c r="G47" s="85">
        <f>Planeacion!G45</f>
        <v>0</v>
      </c>
      <c r="H47" s="85">
        <f>Planeacion!H45</f>
        <v>0</v>
      </c>
      <c r="I47" s="85">
        <f>Planeacion!I45</f>
        <v>0</v>
      </c>
      <c r="J47" s="85">
        <f>Planeacion!J45</f>
        <v>0</v>
      </c>
      <c r="K47" s="85">
        <f>Planeacion!K45</f>
        <v>0</v>
      </c>
      <c r="L47" s="85">
        <f>Planeacion!L45</f>
        <v>0</v>
      </c>
      <c r="M47" s="86" t="str">
        <f t="shared" si="0"/>
        <v>Participacion</v>
      </c>
      <c r="N47" s="85">
        <f>Planeacion!M45</f>
        <v>0</v>
      </c>
      <c r="O47" s="87"/>
      <c r="P47" s="88"/>
      <c r="Q47" s="88"/>
      <c r="R47" s="85">
        <f t="shared" si="1"/>
        <v>0</v>
      </c>
      <c r="S47" s="112"/>
      <c r="T47" s="110"/>
      <c r="U47" s="110"/>
      <c r="V47" s="110"/>
      <c r="W47" s="117">
        <f t="shared" si="2"/>
        <v>0</v>
      </c>
      <c r="X47" s="112"/>
      <c r="Y47" s="110"/>
      <c r="Z47" s="110"/>
      <c r="AA47" s="110"/>
      <c r="AB47" s="110"/>
      <c r="AC47" s="110"/>
      <c r="AD47" s="110"/>
      <c r="AE47" s="89"/>
      <c r="AF47" s="90"/>
      <c r="AG47" s="90"/>
      <c r="AH47" s="90"/>
      <c r="AI47" s="90"/>
      <c r="AJ47" s="90"/>
      <c r="AK47" s="90"/>
      <c r="AL47" s="90"/>
      <c r="AM47" s="90"/>
      <c r="AN47" s="89"/>
      <c r="AO47" s="90"/>
      <c r="AP47" s="90"/>
      <c r="AQ47" s="89"/>
      <c r="AR47" s="89"/>
      <c r="AS47" s="105"/>
      <c r="AT47" s="89"/>
      <c r="AU47" s="89"/>
      <c r="AV47" s="89"/>
      <c r="AW47" s="90"/>
      <c r="AX47" s="90"/>
      <c r="AY47" s="90"/>
      <c r="AZ47" s="89"/>
    </row>
    <row r="48" spans="1:52" s="67" customFormat="1" ht="25.5" customHeight="1" x14ac:dyDescent="0.2">
      <c r="A48" s="85">
        <f>Planeacion!A46</f>
        <v>0</v>
      </c>
      <c r="B48" s="85">
        <f>Planeacion!B46</f>
        <v>0</v>
      </c>
      <c r="C48" s="85">
        <f>Planeacion!C46</f>
        <v>0</v>
      </c>
      <c r="D48" s="85">
        <f>Planeacion!D47</f>
        <v>0</v>
      </c>
      <c r="E48" s="85" t="str">
        <f t="shared" si="5"/>
        <v>0000</v>
      </c>
      <c r="F48" s="85">
        <f>Planeacion!F46</f>
        <v>0</v>
      </c>
      <c r="G48" s="85">
        <f>Planeacion!G46</f>
        <v>0</v>
      </c>
      <c r="H48" s="85">
        <f>Planeacion!H46</f>
        <v>0</v>
      </c>
      <c r="I48" s="85">
        <f>Planeacion!I46</f>
        <v>0</v>
      </c>
      <c r="J48" s="85">
        <f>Planeacion!J46</f>
        <v>0</v>
      </c>
      <c r="K48" s="85">
        <f>Planeacion!K46</f>
        <v>0</v>
      </c>
      <c r="L48" s="85">
        <f>Planeacion!L46</f>
        <v>0</v>
      </c>
      <c r="M48" s="86" t="str">
        <f t="shared" si="0"/>
        <v>Participacion</v>
      </c>
      <c r="N48" s="85">
        <f>Planeacion!M46</f>
        <v>0</v>
      </c>
      <c r="O48" s="87"/>
      <c r="P48" s="88"/>
      <c r="Q48" s="88"/>
      <c r="R48" s="85">
        <f t="shared" si="1"/>
        <v>0</v>
      </c>
      <c r="S48" s="112"/>
      <c r="T48" s="110"/>
      <c r="U48" s="110"/>
      <c r="V48" s="110"/>
      <c r="W48" s="117">
        <f t="shared" si="2"/>
        <v>0</v>
      </c>
      <c r="X48" s="112"/>
      <c r="Y48" s="110"/>
      <c r="Z48" s="110"/>
      <c r="AA48" s="110"/>
      <c r="AB48" s="110"/>
      <c r="AC48" s="110"/>
      <c r="AD48" s="110"/>
      <c r="AE48" s="89"/>
      <c r="AF48" s="90"/>
      <c r="AG48" s="90"/>
      <c r="AH48" s="90"/>
      <c r="AI48" s="90"/>
      <c r="AJ48" s="90"/>
      <c r="AK48" s="90"/>
      <c r="AL48" s="90"/>
      <c r="AM48" s="90"/>
      <c r="AN48" s="89"/>
      <c r="AO48" s="90"/>
      <c r="AP48" s="90"/>
      <c r="AQ48" s="89"/>
      <c r="AR48" s="89"/>
      <c r="AS48" s="105"/>
      <c r="AT48" s="89"/>
      <c r="AU48" s="89"/>
      <c r="AV48" s="89"/>
      <c r="AW48" s="90"/>
      <c r="AX48" s="90"/>
      <c r="AY48" s="90"/>
      <c r="AZ48" s="89"/>
    </row>
    <row r="49" spans="1:52" s="67" customFormat="1" ht="25.5" customHeight="1" x14ac:dyDescent="0.2">
      <c r="A49" s="85">
        <f>Planeacion!A47</f>
        <v>0</v>
      </c>
      <c r="B49" s="85">
        <f>Planeacion!B47</f>
        <v>0</v>
      </c>
      <c r="C49" s="85">
        <f>Planeacion!C47</f>
        <v>0</v>
      </c>
      <c r="D49" s="85">
        <f>Planeacion!D48</f>
        <v>0</v>
      </c>
      <c r="E49" s="85" t="str">
        <f t="shared" si="5"/>
        <v>0000</v>
      </c>
      <c r="F49" s="85">
        <f>Planeacion!F47</f>
        <v>0</v>
      </c>
      <c r="G49" s="85">
        <f>Planeacion!G47</f>
        <v>0</v>
      </c>
      <c r="H49" s="85">
        <f>Planeacion!H47</f>
        <v>0</v>
      </c>
      <c r="I49" s="85">
        <f>Planeacion!I47</f>
        <v>0</v>
      </c>
      <c r="J49" s="85">
        <f>Planeacion!J47</f>
        <v>0</v>
      </c>
      <c r="K49" s="85">
        <f>Planeacion!K47</f>
        <v>0</v>
      </c>
      <c r="L49" s="85">
        <f>Planeacion!L47</f>
        <v>0</v>
      </c>
      <c r="M49" s="86" t="str">
        <f t="shared" si="0"/>
        <v>Participacion</v>
      </c>
      <c r="N49" s="85">
        <f>Planeacion!M47</f>
        <v>0</v>
      </c>
      <c r="O49" s="87"/>
      <c r="P49" s="88"/>
      <c r="Q49" s="88"/>
      <c r="R49" s="85">
        <f t="shared" si="1"/>
        <v>0</v>
      </c>
      <c r="S49" s="112"/>
      <c r="T49" s="110"/>
      <c r="U49" s="110"/>
      <c r="V49" s="110"/>
      <c r="W49" s="117">
        <f t="shared" si="2"/>
        <v>0</v>
      </c>
      <c r="X49" s="112"/>
      <c r="Y49" s="110"/>
      <c r="Z49" s="110"/>
      <c r="AA49" s="110"/>
      <c r="AB49" s="110"/>
      <c r="AC49" s="110"/>
      <c r="AD49" s="110"/>
      <c r="AE49" s="89"/>
      <c r="AF49" s="90"/>
      <c r="AG49" s="90"/>
      <c r="AH49" s="90"/>
      <c r="AI49" s="90"/>
      <c r="AJ49" s="90"/>
      <c r="AK49" s="90"/>
      <c r="AL49" s="90"/>
      <c r="AM49" s="90"/>
      <c r="AN49" s="89"/>
      <c r="AO49" s="90"/>
      <c r="AP49" s="90"/>
      <c r="AQ49" s="89"/>
      <c r="AR49" s="89"/>
      <c r="AS49" s="105"/>
      <c r="AT49" s="89"/>
      <c r="AU49" s="89"/>
      <c r="AV49" s="89"/>
      <c r="AW49" s="90"/>
      <c r="AX49" s="90"/>
      <c r="AY49" s="90"/>
      <c r="AZ49" s="89"/>
    </row>
    <row r="50" spans="1:52" s="67" customFormat="1" ht="25.5" customHeight="1" x14ac:dyDescent="0.2">
      <c r="A50" s="85">
        <f>Planeacion!A48</f>
        <v>0</v>
      </c>
      <c r="B50" s="85">
        <f>Planeacion!B48</f>
        <v>0</v>
      </c>
      <c r="C50" s="85">
        <f>Planeacion!C48</f>
        <v>0</v>
      </c>
      <c r="D50" s="85">
        <f>Planeacion!D49</f>
        <v>0</v>
      </c>
      <c r="E50" s="85" t="str">
        <f t="shared" si="5"/>
        <v>0000</v>
      </c>
      <c r="F50" s="85">
        <f>Planeacion!F48</f>
        <v>0</v>
      </c>
      <c r="G50" s="85">
        <f>Planeacion!G48</f>
        <v>0</v>
      </c>
      <c r="H50" s="85">
        <f>Planeacion!H48</f>
        <v>0</v>
      </c>
      <c r="I50" s="85">
        <f>Planeacion!I48</f>
        <v>0</v>
      </c>
      <c r="J50" s="85">
        <f>Planeacion!J48</f>
        <v>0</v>
      </c>
      <c r="K50" s="85">
        <f>Planeacion!K48</f>
        <v>0</v>
      </c>
      <c r="L50" s="85">
        <f>Planeacion!L48</f>
        <v>0</v>
      </c>
      <c r="M50" s="86" t="str">
        <f t="shared" si="0"/>
        <v>Participacion</v>
      </c>
      <c r="N50" s="85">
        <f>Planeacion!M48</f>
        <v>0</v>
      </c>
      <c r="O50" s="87"/>
      <c r="P50" s="88"/>
      <c r="Q50" s="88"/>
      <c r="R50" s="85">
        <f t="shared" si="1"/>
        <v>0</v>
      </c>
      <c r="S50" s="112"/>
      <c r="T50" s="110"/>
      <c r="U50" s="110"/>
      <c r="V50" s="110"/>
      <c r="W50" s="117">
        <f t="shared" si="2"/>
        <v>0</v>
      </c>
      <c r="X50" s="112"/>
      <c r="Y50" s="110"/>
      <c r="Z50" s="110"/>
      <c r="AA50" s="110"/>
      <c r="AB50" s="110"/>
      <c r="AC50" s="110"/>
      <c r="AD50" s="110"/>
      <c r="AE50" s="89"/>
      <c r="AF50" s="90"/>
      <c r="AG50" s="90"/>
      <c r="AH50" s="90"/>
      <c r="AI50" s="90"/>
      <c r="AJ50" s="90"/>
      <c r="AK50" s="90"/>
      <c r="AL50" s="90"/>
      <c r="AM50" s="90"/>
      <c r="AN50" s="89"/>
      <c r="AO50" s="90"/>
      <c r="AP50" s="90"/>
      <c r="AQ50" s="89"/>
      <c r="AR50" s="89"/>
      <c r="AS50" s="105"/>
      <c r="AT50" s="89"/>
      <c r="AU50" s="89"/>
      <c r="AV50" s="89"/>
      <c r="AW50" s="90"/>
      <c r="AX50" s="90"/>
      <c r="AY50" s="90"/>
      <c r="AZ50" s="89"/>
    </row>
    <row r="51" spans="1:52" s="67" customFormat="1" ht="25.5" customHeight="1" x14ac:dyDescent="0.2">
      <c r="A51" s="85">
        <f>Planeacion!A49</f>
        <v>0</v>
      </c>
      <c r="B51" s="85">
        <f>Planeacion!B49</f>
        <v>0</v>
      </c>
      <c r="C51" s="85">
        <f>Planeacion!C49</f>
        <v>0</v>
      </c>
      <c r="D51" s="85">
        <f>Planeacion!D50</f>
        <v>0</v>
      </c>
      <c r="E51" s="85" t="str">
        <f t="shared" si="5"/>
        <v>0000</v>
      </c>
      <c r="F51" s="85">
        <f>Planeacion!F49</f>
        <v>0</v>
      </c>
      <c r="G51" s="85">
        <f>Planeacion!G49</f>
        <v>0</v>
      </c>
      <c r="H51" s="85">
        <f>Planeacion!H49</f>
        <v>0</v>
      </c>
      <c r="I51" s="85">
        <f>Planeacion!I49</f>
        <v>0</v>
      </c>
      <c r="J51" s="85">
        <f>Planeacion!J49</f>
        <v>0</v>
      </c>
      <c r="K51" s="85">
        <f>Planeacion!K49</f>
        <v>0</v>
      </c>
      <c r="L51" s="85">
        <f>Planeacion!L49</f>
        <v>0</v>
      </c>
      <c r="M51" s="86" t="str">
        <f t="shared" si="0"/>
        <v>Participacion</v>
      </c>
      <c r="N51" s="85">
        <f>Planeacion!M49</f>
        <v>0</v>
      </c>
      <c r="O51" s="87"/>
      <c r="P51" s="88"/>
      <c r="Q51" s="88"/>
      <c r="R51" s="85">
        <f t="shared" si="1"/>
        <v>0</v>
      </c>
      <c r="S51" s="112"/>
      <c r="T51" s="110"/>
      <c r="U51" s="110"/>
      <c r="V51" s="110"/>
      <c r="W51" s="117">
        <f t="shared" si="2"/>
        <v>0</v>
      </c>
      <c r="X51" s="112"/>
      <c r="Y51" s="110"/>
      <c r="Z51" s="110"/>
      <c r="AA51" s="110"/>
      <c r="AB51" s="110"/>
      <c r="AC51" s="110"/>
      <c r="AD51" s="110"/>
      <c r="AE51" s="89"/>
      <c r="AF51" s="90"/>
      <c r="AG51" s="90"/>
      <c r="AH51" s="90"/>
      <c r="AI51" s="90"/>
      <c r="AJ51" s="90"/>
      <c r="AK51" s="90"/>
      <c r="AL51" s="90"/>
      <c r="AM51" s="90"/>
      <c r="AN51" s="89"/>
      <c r="AO51" s="90"/>
      <c r="AP51" s="90"/>
      <c r="AQ51" s="89"/>
      <c r="AR51" s="89"/>
      <c r="AS51" s="105"/>
      <c r="AT51" s="89"/>
      <c r="AU51" s="89"/>
      <c r="AV51" s="89"/>
      <c r="AW51" s="90"/>
      <c r="AX51" s="90"/>
      <c r="AY51" s="90"/>
      <c r="AZ51" s="89"/>
    </row>
    <row r="52" spans="1:52" s="67" customFormat="1" ht="25.5" customHeight="1" x14ac:dyDescent="0.2">
      <c r="A52" s="85">
        <f>Planeacion!A50</f>
        <v>0</v>
      </c>
      <c r="B52" s="85">
        <f>Planeacion!B50</f>
        <v>0</v>
      </c>
      <c r="C52" s="85">
        <f>Planeacion!C50</f>
        <v>0</v>
      </c>
      <c r="D52" s="85">
        <f>Planeacion!D51</f>
        <v>0</v>
      </c>
      <c r="E52" s="85" t="str">
        <f t="shared" si="5"/>
        <v>0000</v>
      </c>
      <c r="F52" s="85">
        <f>Planeacion!F50</f>
        <v>0</v>
      </c>
      <c r="G52" s="85">
        <f>Planeacion!G50</f>
        <v>0</v>
      </c>
      <c r="H52" s="85">
        <f>Planeacion!H50</f>
        <v>0</v>
      </c>
      <c r="I52" s="85">
        <f>Planeacion!I50</f>
        <v>0</v>
      </c>
      <c r="J52" s="85">
        <f>Planeacion!J50</f>
        <v>0</v>
      </c>
      <c r="K52" s="85">
        <f>Planeacion!K50</f>
        <v>0</v>
      </c>
      <c r="L52" s="85">
        <f>Planeacion!L50</f>
        <v>0</v>
      </c>
      <c r="M52" s="86" t="str">
        <f t="shared" si="0"/>
        <v>Participacion</v>
      </c>
      <c r="N52" s="85">
        <f>Planeacion!M50</f>
        <v>0</v>
      </c>
      <c r="O52" s="87"/>
      <c r="P52" s="88"/>
      <c r="Q52" s="88"/>
      <c r="R52" s="85">
        <f t="shared" si="1"/>
        <v>0</v>
      </c>
      <c r="S52" s="112"/>
      <c r="T52" s="110"/>
      <c r="U52" s="110"/>
      <c r="V52" s="110"/>
      <c r="W52" s="117">
        <f t="shared" si="2"/>
        <v>0</v>
      </c>
      <c r="X52" s="112"/>
      <c r="Y52" s="110"/>
      <c r="Z52" s="110"/>
      <c r="AA52" s="110"/>
      <c r="AB52" s="110"/>
      <c r="AC52" s="110"/>
      <c r="AD52" s="110"/>
      <c r="AE52" s="89"/>
      <c r="AF52" s="90"/>
      <c r="AG52" s="90"/>
      <c r="AH52" s="90"/>
      <c r="AI52" s="90"/>
      <c r="AJ52" s="90"/>
      <c r="AK52" s="90"/>
      <c r="AL52" s="90"/>
      <c r="AM52" s="90"/>
      <c r="AN52" s="89"/>
      <c r="AO52" s="90"/>
      <c r="AP52" s="90"/>
      <c r="AQ52" s="89"/>
      <c r="AR52" s="89"/>
      <c r="AS52" s="105"/>
      <c r="AT52" s="89"/>
      <c r="AU52" s="89"/>
      <c r="AV52" s="89"/>
      <c r="AW52" s="90"/>
      <c r="AX52" s="90"/>
      <c r="AY52" s="90"/>
      <c r="AZ52" s="89"/>
    </row>
    <row r="53" spans="1:52" s="67" customFormat="1" ht="25.5" customHeight="1" x14ac:dyDescent="0.2">
      <c r="A53" s="85">
        <f>Planeacion!A51</f>
        <v>0</v>
      </c>
      <c r="B53" s="85">
        <f>Planeacion!B51</f>
        <v>0</v>
      </c>
      <c r="C53" s="85">
        <f>Planeacion!C51</f>
        <v>0</v>
      </c>
      <c r="D53" s="85">
        <f>Planeacion!D52</f>
        <v>0</v>
      </c>
      <c r="E53" s="85" t="str">
        <f t="shared" si="5"/>
        <v>0000</v>
      </c>
      <c r="F53" s="85">
        <f>Planeacion!F51</f>
        <v>0</v>
      </c>
      <c r="G53" s="85">
        <f>Planeacion!G51</f>
        <v>0</v>
      </c>
      <c r="H53" s="85">
        <f>Planeacion!H51</f>
        <v>0</v>
      </c>
      <c r="I53" s="85">
        <f>Planeacion!I51</f>
        <v>0</v>
      </c>
      <c r="J53" s="85">
        <f>Planeacion!J51</f>
        <v>0</v>
      </c>
      <c r="K53" s="85">
        <f>Planeacion!K51</f>
        <v>0</v>
      </c>
      <c r="L53" s="85">
        <f>Planeacion!L51</f>
        <v>0</v>
      </c>
      <c r="M53" s="86" t="str">
        <f t="shared" si="0"/>
        <v>Participacion</v>
      </c>
      <c r="N53" s="85">
        <f>Planeacion!M51</f>
        <v>0</v>
      </c>
      <c r="O53" s="87"/>
      <c r="P53" s="88"/>
      <c r="Q53" s="88"/>
      <c r="R53" s="85">
        <f t="shared" si="1"/>
        <v>0</v>
      </c>
      <c r="S53" s="112"/>
      <c r="T53" s="110"/>
      <c r="U53" s="110"/>
      <c r="V53" s="110"/>
      <c r="W53" s="117">
        <f t="shared" si="2"/>
        <v>0</v>
      </c>
      <c r="X53" s="112"/>
      <c r="Y53" s="110"/>
      <c r="Z53" s="110"/>
      <c r="AA53" s="110"/>
      <c r="AB53" s="110"/>
      <c r="AC53" s="110"/>
      <c r="AD53" s="110"/>
      <c r="AE53" s="89"/>
      <c r="AF53" s="90"/>
      <c r="AG53" s="90"/>
      <c r="AH53" s="90"/>
      <c r="AI53" s="90"/>
      <c r="AJ53" s="90"/>
      <c r="AK53" s="90"/>
      <c r="AL53" s="90"/>
      <c r="AM53" s="90"/>
      <c r="AN53" s="89"/>
      <c r="AO53" s="90"/>
      <c r="AP53" s="90"/>
      <c r="AQ53" s="89"/>
      <c r="AR53" s="89"/>
      <c r="AS53" s="105"/>
      <c r="AT53" s="89"/>
      <c r="AU53" s="89"/>
      <c r="AV53" s="89"/>
      <c r="AW53" s="90"/>
      <c r="AX53" s="90"/>
      <c r="AY53" s="90"/>
      <c r="AZ53" s="89"/>
    </row>
    <row r="54" spans="1:52" s="67" customFormat="1" ht="25.5" customHeight="1" x14ac:dyDescent="0.2">
      <c r="A54" s="85">
        <f>Planeacion!A52</f>
        <v>0</v>
      </c>
      <c r="B54" s="85">
        <f>Planeacion!B52</f>
        <v>0</v>
      </c>
      <c r="C54" s="85">
        <f>Planeacion!C52</f>
        <v>0</v>
      </c>
      <c r="D54" s="85">
        <f>Planeacion!D53</f>
        <v>0</v>
      </c>
      <c r="E54" s="85" t="str">
        <f t="shared" si="5"/>
        <v>0000</v>
      </c>
      <c r="F54" s="85">
        <f>Planeacion!F52</f>
        <v>0</v>
      </c>
      <c r="G54" s="85">
        <f>Planeacion!G52</f>
        <v>0</v>
      </c>
      <c r="H54" s="85">
        <f>Planeacion!H52</f>
        <v>0</v>
      </c>
      <c r="I54" s="85">
        <f>Planeacion!I52</f>
        <v>0</v>
      </c>
      <c r="J54" s="85">
        <f>Planeacion!J52</f>
        <v>0</v>
      </c>
      <c r="K54" s="85">
        <f>Planeacion!K52</f>
        <v>0</v>
      </c>
      <c r="L54" s="85">
        <f>Planeacion!L52</f>
        <v>0</v>
      </c>
      <c r="M54" s="86" t="str">
        <f t="shared" si="0"/>
        <v>Participacion</v>
      </c>
      <c r="N54" s="85">
        <f>Planeacion!M52</f>
        <v>0</v>
      </c>
      <c r="O54" s="87"/>
      <c r="P54" s="88"/>
      <c r="Q54" s="88"/>
      <c r="R54" s="85">
        <f t="shared" si="1"/>
        <v>0</v>
      </c>
      <c r="S54" s="112"/>
      <c r="T54" s="110"/>
      <c r="U54" s="110"/>
      <c r="V54" s="110"/>
      <c r="W54" s="117">
        <f t="shared" si="2"/>
        <v>0</v>
      </c>
      <c r="X54" s="112"/>
      <c r="Y54" s="110"/>
      <c r="Z54" s="110"/>
      <c r="AA54" s="110"/>
      <c r="AB54" s="110"/>
      <c r="AC54" s="110"/>
      <c r="AD54" s="110"/>
      <c r="AE54" s="89"/>
      <c r="AF54" s="90"/>
      <c r="AG54" s="90"/>
      <c r="AH54" s="90"/>
      <c r="AI54" s="90"/>
      <c r="AJ54" s="90"/>
      <c r="AK54" s="90"/>
      <c r="AL54" s="90"/>
      <c r="AM54" s="90"/>
      <c r="AN54" s="89"/>
      <c r="AO54" s="90"/>
      <c r="AP54" s="90"/>
      <c r="AQ54" s="89"/>
      <c r="AR54" s="89"/>
      <c r="AS54" s="105"/>
      <c r="AT54" s="89"/>
      <c r="AU54" s="89"/>
      <c r="AV54" s="89"/>
      <c r="AW54" s="90"/>
      <c r="AX54" s="90"/>
      <c r="AY54" s="90"/>
      <c r="AZ54" s="89"/>
    </row>
    <row r="55" spans="1:52" s="67" customFormat="1" ht="25.5" customHeight="1" x14ac:dyDescent="0.2">
      <c r="A55" s="85">
        <f>Planeacion!A53</f>
        <v>0</v>
      </c>
      <c r="B55" s="85">
        <f>Planeacion!B53</f>
        <v>0</v>
      </c>
      <c r="C55" s="85">
        <f>Planeacion!C53</f>
        <v>0</v>
      </c>
      <c r="D55" s="85">
        <f>Planeacion!D54</f>
        <v>0</v>
      </c>
      <c r="E55" s="85" t="str">
        <f t="shared" si="5"/>
        <v>0000</v>
      </c>
      <c r="F55" s="85">
        <f>Planeacion!F53</f>
        <v>0</v>
      </c>
      <c r="G55" s="85">
        <f>Planeacion!G53</f>
        <v>0</v>
      </c>
      <c r="H55" s="85">
        <f>Planeacion!H53</f>
        <v>0</v>
      </c>
      <c r="I55" s="85">
        <f>Planeacion!I53</f>
        <v>0</v>
      </c>
      <c r="J55" s="85">
        <f>Planeacion!J53</f>
        <v>0</v>
      </c>
      <c r="K55" s="85">
        <f>Planeacion!K53</f>
        <v>0</v>
      </c>
      <c r="L55" s="85">
        <f>Planeacion!L53</f>
        <v>0</v>
      </c>
      <c r="M55" s="86" t="str">
        <f t="shared" si="0"/>
        <v>Participacion</v>
      </c>
      <c r="N55" s="85">
        <f>Planeacion!M53</f>
        <v>0</v>
      </c>
      <c r="O55" s="87"/>
      <c r="P55" s="88"/>
      <c r="Q55" s="88"/>
      <c r="R55" s="85">
        <f t="shared" si="1"/>
        <v>0</v>
      </c>
      <c r="S55" s="112"/>
      <c r="T55" s="110"/>
      <c r="U55" s="110"/>
      <c r="V55" s="110"/>
      <c r="W55" s="117">
        <f t="shared" si="2"/>
        <v>0</v>
      </c>
      <c r="X55" s="112"/>
      <c r="Y55" s="110"/>
      <c r="Z55" s="110"/>
      <c r="AA55" s="110"/>
      <c r="AB55" s="110"/>
      <c r="AC55" s="110"/>
      <c r="AD55" s="110"/>
      <c r="AE55" s="89"/>
      <c r="AF55" s="90"/>
      <c r="AG55" s="90"/>
      <c r="AH55" s="90"/>
      <c r="AI55" s="90"/>
      <c r="AJ55" s="90"/>
      <c r="AK55" s="90"/>
      <c r="AL55" s="90"/>
      <c r="AM55" s="90"/>
      <c r="AN55" s="89"/>
      <c r="AO55" s="90"/>
      <c r="AP55" s="90"/>
      <c r="AQ55" s="89"/>
      <c r="AR55" s="89"/>
      <c r="AS55" s="105"/>
      <c r="AT55" s="89"/>
      <c r="AU55" s="89"/>
      <c r="AV55" s="89"/>
      <c r="AW55" s="90"/>
      <c r="AX55" s="90"/>
      <c r="AY55" s="90"/>
      <c r="AZ55" s="89"/>
    </row>
    <row r="56" spans="1:52" s="67" customFormat="1" ht="25.5" customHeight="1" x14ac:dyDescent="0.2">
      <c r="A56" s="85">
        <f>Planeacion!A54</f>
        <v>0</v>
      </c>
      <c r="B56" s="85">
        <f>Planeacion!B54</f>
        <v>0</v>
      </c>
      <c r="C56" s="85">
        <f>Planeacion!C54</f>
        <v>0</v>
      </c>
      <c r="D56" s="85">
        <f>Planeacion!D55</f>
        <v>0</v>
      </c>
      <c r="E56" s="85" t="str">
        <f t="shared" si="5"/>
        <v>0000</v>
      </c>
      <c r="F56" s="85">
        <f>Planeacion!F54</f>
        <v>0</v>
      </c>
      <c r="G56" s="85">
        <f>Planeacion!G54</f>
        <v>0</v>
      </c>
      <c r="H56" s="85">
        <f>Planeacion!H54</f>
        <v>0</v>
      </c>
      <c r="I56" s="85">
        <f>Planeacion!I54</f>
        <v>0</v>
      </c>
      <c r="J56" s="85">
        <f>Planeacion!J54</f>
        <v>0</v>
      </c>
      <c r="K56" s="85">
        <f>Planeacion!K54</f>
        <v>0</v>
      </c>
      <c r="L56" s="85">
        <f>Planeacion!L54</f>
        <v>0</v>
      </c>
      <c r="M56" s="86" t="str">
        <f t="shared" si="0"/>
        <v>Participacion</v>
      </c>
      <c r="N56" s="85">
        <f>Planeacion!M54</f>
        <v>0</v>
      </c>
      <c r="O56" s="87"/>
      <c r="P56" s="88"/>
      <c r="Q56" s="88"/>
      <c r="R56" s="85">
        <f t="shared" si="1"/>
        <v>0</v>
      </c>
      <c r="S56" s="112"/>
      <c r="T56" s="110"/>
      <c r="U56" s="110"/>
      <c r="V56" s="110"/>
      <c r="W56" s="117">
        <f t="shared" si="2"/>
        <v>0</v>
      </c>
      <c r="X56" s="112"/>
      <c r="Y56" s="110"/>
      <c r="Z56" s="110"/>
      <c r="AA56" s="110"/>
      <c r="AB56" s="110"/>
      <c r="AC56" s="110"/>
      <c r="AD56" s="110"/>
      <c r="AE56" s="89"/>
      <c r="AF56" s="90"/>
      <c r="AG56" s="90"/>
      <c r="AH56" s="90"/>
      <c r="AI56" s="90"/>
      <c r="AJ56" s="90"/>
      <c r="AK56" s="90"/>
      <c r="AL56" s="90"/>
      <c r="AM56" s="90"/>
      <c r="AN56" s="89"/>
      <c r="AO56" s="90"/>
      <c r="AP56" s="90"/>
      <c r="AQ56" s="89"/>
      <c r="AR56" s="89"/>
      <c r="AS56" s="105"/>
      <c r="AT56" s="89"/>
      <c r="AU56" s="89"/>
      <c r="AV56" s="89"/>
      <c r="AW56" s="90"/>
      <c r="AX56" s="90"/>
      <c r="AY56" s="90"/>
      <c r="AZ56" s="89"/>
    </row>
    <row r="57" spans="1:52" s="67" customFormat="1" ht="25.5" customHeight="1" x14ac:dyDescent="0.2">
      <c r="A57" s="85">
        <f>Planeacion!A55</f>
        <v>0</v>
      </c>
      <c r="B57" s="85">
        <f>Planeacion!B55</f>
        <v>0</v>
      </c>
      <c r="C57" s="85">
        <f>Planeacion!C55</f>
        <v>0</v>
      </c>
      <c r="D57" s="85">
        <f>Planeacion!D56</f>
        <v>0</v>
      </c>
      <c r="E57" s="85" t="str">
        <f t="shared" si="5"/>
        <v>0000</v>
      </c>
      <c r="F57" s="85">
        <f>Planeacion!F55</f>
        <v>0</v>
      </c>
      <c r="G57" s="85">
        <f>Planeacion!G55</f>
        <v>0</v>
      </c>
      <c r="H57" s="85">
        <f>Planeacion!H55</f>
        <v>0</v>
      </c>
      <c r="I57" s="85">
        <f>Planeacion!I55</f>
        <v>0</v>
      </c>
      <c r="J57" s="85">
        <f>Planeacion!J55</f>
        <v>0</v>
      </c>
      <c r="K57" s="85">
        <f>Planeacion!K55</f>
        <v>0</v>
      </c>
      <c r="L57" s="85">
        <f>Planeacion!L55</f>
        <v>0</v>
      </c>
      <c r="M57" s="86" t="str">
        <f t="shared" si="0"/>
        <v>Participacion</v>
      </c>
      <c r="N57" s="85">
        <f>Planeacion!M55</f>
        <v>0</v>
      </c>
      <c r="O57" s="87"/>
      <c r="P57" s="88"/>
      <c r="Q57" s="88"/>
      <c r="R57" s="85">
        <f t="shared" si="1"/>
        <v>0</v>
      </c>
      <c r="S57" s="112"/>
      <c r="T57" s="110"/>
      <c r="U57" s="110"/>
      <c r="V57" s="110"/>
      <c r="W57" s="117">
        <f t="shared" si="2"/>
        <v>0</v>
      </c>
      <c r="X57" s="112"/>
      <c r="Y57" s="110"/>
      <c r="Z57" s="110"/>
      <c r="AA57" s="110"/>
      <c r="AB57" s="110"/>
      <c r="AC57" s="110"/>
      <c r="AD57" s="110"/>
      <c r="AE57" s="89"/>
      <c r="AF57" s="90"/>
      <c r="AG57" s="90"/>
      <c r="AH57" s="90"/>
      <c r="AI57" s="90"/>
      <c r="AJ57" s="90"/>
      <c r="AK57" s="90"/>
      <c r="AL57" s="90"/>
      <c r="AM57" s="90"/>
      <c r="AN57" s="89"/>
      <c r="AO57" s="90"/>
      <c r="AP57" s="90"/>
      <c r="AQ57" s="89"/>
      <c r="AR57" s="89"/>
      <c r="AS57" s="105"/>
      <c r="AT57" s="89"/>
      <c r="AU57" s="89"/>
      <c r="AV57" s="89"/>
      <c r="AW57" s="90"/>
      <c r="AX57" s="90"/>
      <c r="AY57" s="90"/>
      <c r="AZ57" s="89"/>
    </row>
    <row r="58" spans="1:52" s="67" customFormat="1" ht="25.5" customHeight="1" x14ac:dyDescent="0.2">
      <c r="A58" s="85">
        <f>Planeacion!A56</f>
        <v>0</v>
      </c>
      <c r="B58" s="85">
        <f>Planeacion!B56</f>
        <v>0</v>
      </c>
      <c r="C58" s="85">
        <f>Planeacion!C56</f>
        <v>0</v>
      </c>
      <c r="D58" s="85">
        <f>Planeacion!D57</f>
        <v>0</v>
      </c>
      <c r="E58" s="85" t="str">
        <f t="shared" si="5"/>
        <v>0000</v>
      </c>
      <c r="F58" s="85">
        <f>Planeacion!F56</f>
        <v>0</v>
      </c>
      <c r="G58" s="85">
        <f>Planeacion!G56</f>
        <v>0</v>
      </c>
      <c r="H58" s="85">
        <f>Planeacion!H56</f>
        <v>0</v>
      </c>
      <c r="I58" s="85">
        <f>Planeacion!I56</f>
        <v>0</v>
      </c>
      <c r="J58" s="85">
        <f>Planeacion!J56</f>
        <v>0</v>
      </c>
      <c r="K58" s="85">
        <f>Planeacion!K56</f>
        <v>0</v>
      </c>
      <c r="L58" s="85">
        <f>Planeacion!L56</f>
        <v>0</v>
      </c>
      <c r="M58" s="86" t="str">
        <f t="shared" si="0"/>
        <v>Participacion</v>
      </c>
      <c r="N58" s="85">
        <f>Planeacion!M56</f>
        <v>0</v>
      </c>
      <c r="O58" s="87"/>
      <c r="P58" s="88"/>
      <c r="Q58" s="88"/>
      <c r="R58" s="85">
        <f t="shared" si="1"/>
        <v>0</v>
      </c>
      <c r="S58" s="112"/>
      <c r="T58" s="110"/>
      <c r="U58" s="110"/>
      <c r="V58" s="110"/>
      <c r="W58" s="117">
        <f t="shared" si="2"/>
        <v>0</v>
      </c>
      <c r="X58" s="112"/>
      <c r="Y58" s="110"/>
      <c r="Z58" s="110"/>
      <c r="AA58" s="110"/>
      <c r="AB58" s="110"/>
      <c r="AC58" s="110"/>
      <c r="AD58" s="110"/>
      <c r="AE58" s="89"/>
      <c r="AF58" s="90"/>
      <c r="AG58" s="90"/>
      <c r="AH58" s="90"/>
      <c r="AI58" s="90"/>
      <c r="AJ58" s="90"/>
      <c r="AK58" s="90"/>
      <c r="AL58" s="90"/>
      <c r="AM58" s="90"/>
      <c r="AN58" s="89"/>
      <c r="AO58" s="90"/>
      <c r="AP58" s="90"/>
      <c r="AQ58" s="89"/>
      <c r="AR58" s="89"/>
      <c r="AS58" s="105"/>
      <c r="AT58" s="89"/>
      <c r="AU58" s="89"/>
      <c r="AV58" s="89"/>
      <c r="AW58" s="90"/>
      <c r="AX58" s="90"/>
      <c r="AY58" s="90"/>
      <c r="AZ58" s="89"/>
    </row>
    <row r="59" spans="1:52" s="67" customFormat="1" ht="25.5" customHeight="1" x14ac:dyDescent="0.2">
      <c r="A59" s="85">
        <f>Planeacion!A57</f>
        <v>0</v>
      </c>
      <c r="B59" s="85">
        <f>Planeacion!B57</f>
        <v>0</v>
      </c>
      <c r="C59" s="85">
        <f>Planeacion!C57</f>
        <v>0</v>
      </c>
      <c r="D59" s="85">
        <f>Planeacion!D58</f>
        <v>0</v>
      </c>
      <c r="E59" s="85" t="str">
        <f t="shared" si="5"/>
        <v>0000</v>
      </c>
      <c r="F59" s="85">
        <f>Planeacion!F57</f>
        <v>0</v>
      </c>
      <c r="G59" s="85">
        <f>Planeacion!G57</f>
        <v>0</v>
      </c>
      <c r="H59" s="85">
        <f>Planeacion!H57</f>
        <v>0</v>
      </c>
      <c r="I59" s="85">
        <f>Planeacion!I57</f>
        <v>0</v>
      </c>
      <c r="J59" s="85">
        <f>Planeacion!J57</f>
        <v>0</v>
      </c>
      <c r="K59" s="85">
        <f>Planeacion!K57</f>
        <v>0</v>
      </c>
      <c r="L59" s="85">
        <f>Planeacion!L57</f>
        <v>0</v>
      </c>
      <c r="M59" s="86" t="str">
        <f t="shared" si="0"/>
        <v>Participacion</v>
      </c>
      <c r="N59" s="85">
        <f>Planeacion!M57</f>
        <v>0</v>
      </c>
      <c r="O59" s="87"/>
      <c r="P59" s="88"/>
      <c r="Q59" s="88"/>
      <c r="R59" s="85">
        <f t="shared" si="1"/>
        <v>0</v>
      </c>
      <c r="S59" s="112"/>
      <c r="T59" s="110"/>
      <c r="U59" s="110"/>
      <c r="V59" s="110"/>
      <c r="W59" s="117">
        <f t="shared" si="2"/>
        <v>0</v>
      </c>
      <c r="X59" s="112"/>
      <c r="Y59" s="110"/>
      <c r="Z59" s="110"/>
      <c r="AA59" s="110"/>
      <c r="AB59" s="110"/>
      <c r="AC59" s="110"/>
      <c r="AD59" s="110"/>
      <c r="AE59" s="89"/>
      <c r="AF59" s="90"/>
      <c r="AG59" s="90"/>
      <c r="AH59" s="90"/>
      <c r="AI59" s="90"/>
      <c r="AJ59" s="90"/>
      <c r="AK59" s="90"/>
      <c r="AL59" s="90"/>
      <c r="AM59" s="90"/>
      <c r="AN59" s="89"/>
      <c r="AO59" s="90"/>
      <c r="AP59" s="90"/>
      <c r="AQ59" s="89"/>
      <c r="AR59" s="89"/>
      <c r="AS59" s="105"/>
      <c r="AT59" s="89"/>
      <c r="AU59" s="89"/>
      <c r="AV59" s="89"/>
      <c r="AW59" s="90"/>
      <c r="AX59" s="90"/>
      <c r="AY59" s="90"/>
      <c r="AZ59" s="89"/>
    </row>
    <row r="60" spans="1:52" s="67" customFormat="1" ht="25.5" customHeight="1" x14ac:dyDescent="0.2">
      <c r="A60" s="85">
        <f>Planeacion!A58</f>
        <v>0</v>
      </c>
      <c r="B60" s="85">
        <f>Planeacion!B58</f>
        <v>0</v>
      </c>
      <c r="C60" s="85">
        <f>Planeacion!C58</f>
        <v>0</v>
      </c>
      <c r="D60" s="85">
        <f>Planeacion!D59</f>
        <v>0</v>
      </c>
      <c r="E60" s="85" t="str">
        <f t="shared" si="5"/>
        <v>0000</v>
      </c>
      <c r="F60" s="85">
        <f>Planeacion!F58</f>
        <v>0</v>
      </c>
      <c r="G60" s="85">
        <f>Planeacion!G58</f>
        <v>0</v>
      </c>
      <c r="H60" s="85">
        <f>Planeacion!H58</f>
        <v>0</v>
      </c>
      <c r="I60" s="85">
        <f>Planeacion!I58</f>
        <v>0</v>
      </c>
      <c r="J60" s="85">
        <f>Planeacion!J58</f>
        <v>0</v>
      </c>
      <c r="K60" s="85">
        <f>Planeacion!K58</f>
        <v>0</v>
      </c>
      <c r="L60" s="85">
        <f>Planeacion!L58</f>
        <v>0</v>
      </c>
      <c r="M60" s="86" t="str">
        <f t="shared" si="0"/>
        <v>Participacion</v>
      </c>
      <c r="N60" s="85">
        <f>Planeacion!M58</f>
        <v>0</v>
      </c>
      <c r="O60" s="87"/>
      <c r="P60" s="88"/>
      <c r="Q60" s="88"/>
      <c r="R60" s="85">
        <f t="shared" si="1"/>
        <v>0</v>
      </c>
      <c r="S60" s="112"/>
      <c r="T60" s="110"/>
      <c r="U60" s="110"/>
      <c r="V60" s="110"/>
      <c r="W60" s="117">
        <f t="shared" si="2"/>
        <v>0</v>
      </c>
      <c r="X60" s="112"/>
      <c r="Y60" s="110"/>
      <c r="Z60" s="110"/>
      <c r="AA60" s="110"/>
      <c r="AB60" s="110"/>
      <c r="AC60" s="110"/>
      <c r="AD60" s="110"/>
      <c r="AE60" s="89"/>
      <c r="AF60" s="90"/>
      <c r="AG60" s="90"/>
      <c r="AH60" s="90"/>
      <c r="AI60" s="90"/>
      <c r="AJ60" s="90"/>
      <c r="AK60" s="90"/>
      <c r="AL60" s="90"/>
      <c r="AM60" s="90"/>
      <c r="AN60" s="89"/>
      <c r="AO60" s="90"/>
      <c r="AP60" s="90"/>
      <c r="AQ60" s="89"/>
      <c r="AR60" s="89"/>
      <c r="AS60" s="105"/>
      <c r="AT60" s="89"/>
      <c r="AU60" s="89"/>
      <c r="AV60" s="89"/>
      <c r="AW60" s="90"/>
      <c r="AX60" s="90"/>
      <c r="AY60" s="90"/>
      <c r="AZ60" s="89"/>
    </row>
    <row r="61" spans="1:52" s="67" customFormat="1" ht="25.5" customHeight="1" x14ac:dyDescent="0.2">
      <c r="A61" s="85">
        <f>Planeacion!A59</f>
        <v>0</v>
      </c>
      <c r="B61" s="85">
        <f>Planeacion!B59</f>
        <v>0</v>
      </c>
      <c r="C61" s="85">
        <f>Planeacion!C59</f>
        <v>0</v>
      </c>
      <c r="D61" s="85">
        <f>Planeacion!D60</f>
        <v>0</v>
      </c>
      <c r="E61" s="85" t="str">
        <f t="shared" si="5"/>
        <v>0000</v>
      </c>
      <c r="F61" s="85">
        <f>Planeacion!F59</f>
        <v>0</v>
      </c>
      <c r="G61" s="85">
        <f>Planeacion!G59</f>
        <v>0</v>
      </c>
      <c r="H61" s="85">
        <f>Planeacion!H59</f>
        <v>0</v>
      </c>
      <c r="I61" s="85">
        <f>Planeacion!I59</f>
        <v>0</v>
      </c>
      <c r="J61" s="85">
        <f>Planeacion!J59</f>
        <v>0</v>
      </c>
      <c r="K61" s="85">
        <f>Planeacion!K59</f>
        <v>0</v>
      </c>
      <c r="L61" s="85">
        <f>Planeacion!L59</f>
        <v>0</v>
      </c>
      <c r="M61" s="86" t="str">
        <f t="shared" si="0"/>
        <v>Participacion</v>
      </c>
      <c r="N61" s="85">
        <f>Planeacion!M59</f>
        <v>0</v>
      </c>
      <c r="O61" s="87"/>
      <c r="P61" s="88"/>
      <c r="Q61" s="88"/>
      <c r="R61" s="85">
        <f t="shared" si="1"/>
        <v>0</v>
      </c>
      <c r="S61" s="112"/>
      <c r="T61" s="110"/>
      <c r="U61" s="110"/>
      <c r="V61" s="110"/>
      <c r="W61" s="117">
        <f t="shared" si="2"/>
        <v>0</v>
      </c>
      <c r="X61" s="112"/>
      <c r="Y61" s="110"/>
      <c r="Z61" s="110"/>
      <c r="AA61" s="110"/>
      <c r="AB61" s="110"/>
      <c r="AC61" s="110"/>
      <c r="AD61" s="110"/>
      <c r="AE61" s="89"/>
      <c r="AF61" s="90"/>
      <c r="AG61" s="90"/>
      <c r="AH61" s="90"/>
      <c r="AI61" s="90"/>
      <c r="AJ61" s="90"/>
      <c r="AK61" s="90"/>
      <c r="AL61" s="90"/>
      <c r="AM61" s="90"/>
      <c r="AN61" s="89"/>
      <c r="AO61" s="90"/>
      <c r="AP61" s="90"/>
      <c r="AQ61" s="89"/>
      <c r="AR61" s="89"/>
      <c r="AS61" s="105"/>
      <c r="AT61" s="89"/>
      <c r="AU61" s="89"/>
      <c r="AV61" s="89"/>
      <c r="AW61" s="90"/>
      <c r="AX61" s="90"/>
      <c r="AY61" s="90"/>
      <c r="AZ61" s="89"/>
    </row>
    <row r="62" spans="1:52" s="67" customFormat="1" ht="25.5" customHeight="1" x14ac:dyDescent="0.2">
      <c r="A62" s="85">
        <f>Planeacion!A60</f>
        <v>0</v>
      </c>
      <c r="B62" s="85">
        <f>Planeacion!B60</f>
        <v>0</v>
      </c>
      <c r="C62" s="85">
        <f>Planeacion!C60</f>
        <v>0</v>
      </c>
      <c r="D62" s="85">
        <f>Planeacion!D61</f>
        <v>0</v>
      </c>
      <c r="E62" s="85" t="str">
        <f t="shared" si="5"/>
        <v>0000</v>
      </c>
      <c r="F62" s="85">
        <f>Planeacion!F60</f>
        <v>0</v>
      </c>
      <c r="G62" s="85">
        <f>Planeacion!G60</f>
        <v>0</v>
      </c>
      <c r="H62" s="85">
        <f>Planeacion!H60</f>
        <v>0</v>
      </c>
      <c r="I62" s="85">
        <f>Planeacion!I60</f>
        <v>0</v>
      </c>
      <c r="J62" s="85">
        <f>Planeacion!J60</f>
        <v>0</v>
      </c>
      <c r="K62" s="85">
        <f>Planeacion!K60</f>
        <v>0</v>
      </c>
      <c r="L62" s="85">
        <f>Planeacion!L60</f>
        <v>0</v>
      </c>
      <c r="M62" s="86" t="str">
        <f t="shared" si="0"/>
        <v>Participacion</v>
      </c>
      <c r="N62" s="85">
        <f>Planeacion!M60</f>
        <v>0</v>
      </c>
      <c r="O62" s="87"/>
      <c r="P62" s="88"/>
      <c r="Q62" s="88"/>
      <c r="R62" s="85">
        <f t="shared" si="1"/>
        <v>0</v>
      </c>
      <c r="S62" s="112"/>
      <c r="T62" s="110"/>
      <c r="U62" s="110"/>
      <c r="V62" s="110"/>
      <c r="W62" s="117">
        <f t="shared" si="2"/>
        <v>0</v>
      </c>
      <c r="X62" s="112"/>
      <c r="Y62" s="110"/>
      <c r="Z62" s="110"/>
      <c r="AA62" s="110"/>
      <c r="AB62" s="110"/>
      <c r="AC62" s="110"/>
      <c r="AD62" s="110"/>
      <c r="AE62" s="89"/>
      <c r="AF62" s="90"/>
      <c r="AG62" s="90"/>
      <c r="AH62" s="90"/>
      <c r="AI62" s="90"/>
      <c r="AJ62" s="90"/>
      <c r="AK62" s="90"/>
      <c r="AL62" s="90"/>
      <c r="AM62" s="90"/>
      <c r="AN62" s="89"/>
      <c r="AO62" s="90"/>
      <c r="AP62" s="90"/>
      <c r="AQ62" s="89"/>
      <c r="AR62" s="89"/>
      <c r="AS62" s="105"/>
      <c r="AT62" s="89"/>
      <c r="AU62" s="89"/>
      <c r="AV62" s="89"/>
      <c r="AW62" s="90"/>
      <c r="AX62" s="90"/>
      <c r="AY62" s="90"/>
      <c r="AZ62" s="89"/>
    </row>
    <row r="63" spans="1:52" s="67" customFormat="1" ht="25.5" customHeight="1" x14ac:dyDescent="0.2">
      <c r="A63" s="85">
        <f>Planeacion!A61</f>
        <v>0</v>
      </c>
      <c r="B63" s="85">
        <f>Planeacion!B61</f>
        <v>0</v>
      </c>
      <c r="C63" s="85">
        <f>Planeacion!C61</f>
        <v>0</v>
      </c>
      <c r="D63" s="85">
        <f>Planeacion!D62</f>
        <v>0</v>
      </c>
      <c r="E63" s="85" t="str">
        <f t="shared" si="5"/>
        <v>0000</v>
      </c>
      <c r="F63" s="85">
        <f>Planeacion!F61</f>
        <v>0</v>
      </c>
      <c r="G63" s="85">
        <f>Planeacion!G61</f>
        <v>0</v>
      </c>
      <c r="H63" s="85">
        <f>Planeacion!H61</f>
        <v>0</v>
      </c>
      <c r="I63" s="85">
        <f>Planeacion!I61</f>
        <v>0</v>
      </c>
      <c r="J63" s="85">
        <f>Planeacion!J61</f>
        <v>0</v>
      </c>
      <c r="K63" s="85">
        <f>Planeacion!K61</f>
        <v>0</v>
      </c>
      <c r="L63" s="85">
        <f>Planeacion!L61</f>
        <v>0</v>
      </c>
      <c r="M63" s="86" t="str">
        <f t="shared" si="0"/>
        <v>Participacion</v>
      </c>
      <c r="N63" s="85">
        <f>Planeacion!M61</f>
        <v>0</v>
      </c>
      <c r="O63" s="87"/>
      <c r="P63" s="88"/>
      <c r="Q63" s="88"/>
      <c r="R63" s="85">
        <f t="shared" si="1"/>
        <v>0</v>
      </c>
      <c r="S63" s="112"/>
      <c r="T63" s="110"/>
      <c r="U63" s="110"/>
      <c r="V63" s="110"/>
      <c r="W63" s="117">
        <f t="shared" si="2"/>
        <v>0</v>
      </c>
      <c r="X63" s="112"/>
      <c r="Y63" s="110"/>
      <c r="Z63" s="110"/>
      <c r="AA63" s="110"/>
      <c r="AB63" s="110"/>
      <c r="AC63" s="110"/>
      <c r="AD63" s="110"/>
      <c r="AE63" s="89"/>
      <c r="AF63" s="90"/>
      <c r="AG63" s="90"/>
      <c r="AH63" s="90"/>
      <c r="AI63" s="90"/>
      <c r="AJ63" s="90"/>
      <c r="AK63" s="90"/>
      <c r="AL63" s="90"/>
      <c r="AM63" s="90"/>
      <c r="AN63" s="89"/>
      <c r="AO63" s="90"/>
      <c r="AP63" s="90"/>
      <c r="AQ63" s="89"/>
      <c r="AR63" s="89"/>
      <c r="AS63" s="105"/>
      <c r="AT63" s="89"/>
      <c r="AU63" s="89"/>
      <c r="AV63" s="89"/>
      <c r="AW63" s="90"/>
      <c r="AX63" s="90"/>
      <c r="AY63" s="90"/>
      <c r="AZ63" s="89"/>
    </row>
    <row r="64" spans="1:52" s="67" customFormat="1" ht="25.5" customHeight="1" x14ac:dyDescent="0.2">
      <c r="A64" s="85">
        <f>Planeacion!A62</f>
        <v>0</v>
      </c>
      <c r="B64" s="85">
        <f>Planeacion!B62</f>
        <v>0</v>
      </c>
      <c r="C64" s="85">
        <f>Planeacion!C62</f>
        <v>0</v>
      </c>
      <c r="D64" s="85">
        <f>Planeacion!D63</f>
        <v>0</v>
      </c>
      <c r="E64" s="85" t="str">
        <f t="shared" si="5"/>
        <v>0000</v>
      </c>
      <c r="F64" s="85">
        <f>Planeacion!F62</f>
        <v>0</v>
      </c>
      <c r="G64" s="85">
        <f>Planeacion!G62</f>
        <v>0</v>
      </c>
      <c r="H64" s="85">
        <f>Planeacion!H62</f>
        <v>0</v>
      </c>
      <c r="I64" s="85">
        <f>Planeacion!I62</f>
        <v>0</v>
      </c>
      <c r="J64" s="85">
        <f>Planeacion!J62</f>
        <v>0</v>
      </c>
      <c r="K64" s="85">
        <f>Planeacion!K62</f>
        <v>0</v>
      </c>
      <c r="L64" s="85">
        <f>Planeacion!L62</f>
        <v>0</v>
      </c>
      <c r="M64" s="86" t="str">
        <f t="shared" si="0"/>
        <v>Participacion</v>
      </c>
      <c r="N64" s="85">
        <f>Planeacion!M62</f>
        <v>0</v>
      </c>
      <c r="O64" s="87"/>
      <c r="P64" s="88"/>
      <c r="Q64" s="88"/>
      <c r="R64" s="85">
        <f t="shared" si="1"/>
        <v>0</v>
      </c>
      <c r="S64" s="112"/>
      <c r="T64" s="110"/>
      <c r="U64" s="110"/>
      <c r="V64" s="110"/>
      <c r="W64" s="117">
        <f t="shared" si="2"/>
        <v>0</v>
      </c>
      <c r="X64" s="112"/>
      <c r="Y64" s="110"/>
      <c r="Z64" s="110"/>
      <c r="AA64" s="110"/>
      <c r="AB64" s="110"/>
      <c r="AC64" s="110"/>
      <c r="AD64" s="110"/>
      <c r="AE64" s="89"/>
      <c r="AF64" s="90"/>
      <c r="AG64" s="90"/>
      <c r="AH64" s="90"/>
      <c r="AI64" s="90"/>
      <c r="AJ64" s="90"/>
      <c r="AK64" s="90"/>
      <c r="AL64" s="90"/>
      <c r="AM64" s="90"/>
      <c r="AN64" s="89"/>
      <c r="AO64" s="90"/>
      <c r="AP64" s="90"/>
      <c r="AQ64" s="89"/>
      <c r="AR64" s="89"/>
      <c r="AS64" s="105"/>
      <c r="AT64" s="89"/>
      <c r="AU64" s="89"/>
      <c r="AV64" s="89"/>
      <c r="AW64" s="90"/>
      <c r="AX64" s="90"/>
      <c r="AY64" s="90"/>
      <c r="AZ64" s="89"/>
    </row>
    <row r="65" spans="1:52" s="67" customFormat="1" ht="25.5" customHeight="1" x14ac:dyDescent="0.2">
      <c r="A65" s="85">
        <f>Planeacion!A63</f>
        <v>0</v>
      </c>
      <c r="B65" s="85">
        <f>Planeacion!B63</f>
        <v>0</v>
      </c>
      <c r="C65" s="85">
        <f>Planeacion!C63</f>
        <v>0</v>
      </c>
      <c r="D65" s="85">
        <f>Planeacion!D64</f>
        <v>0</v>
      </c>
      <c r="E65" s="85" t="str">
        <f t="shared" si="5"/>
        <v>0000</v>
      </c>
      <c r="F65" s="85">
        <f>Planeacion!F63</f>
        <v>0</v>
      </c>
      <c r="G65" s="85">
        <f>Planeacion!G63</f>
        <v>0</v>
      </c>
      <c r="H65" s="85">
        <f>Planeacion!H63</f>
        <v>0</v>
      </c>
      <c r="I65" s="85">
        <f>Planeacion!I63</f>
        <v>0</v>
      </c>
      <c r="J65" s="85">
        <f>Planeacion!J63</f>
        <v>0</v>
      </c>
      <c r="K65" s="85">
        <f>Planeacion!K63</f>
        <v>0</v>
      </c>
      <c r="L65" s="85">
        <f>Planeacion!L63</f>
        <v>0</v>
      </c>
      <c r="M65" s="86" t="str">
        <f t="shared" si="0"/>
        <v>Participacion</v>
      </c>
      <c r="N65" s="85">
        <f>Planeacion!M63</f>
        <v>0</v>
      </c>
      <c r="O65" s="87"/>
      <c r="P65" s="88"/>
      <c r="Q65" s="88"/>
      <c r="R65" s="85">
        <f t="shared" si="1"/>
        <v>0</v>
      </c>
      <c r="S65" s="112"/>
      <c r="T65" s="110"/>
      <c r="U65" s="110"/>
      <c r="V65" s="110"/>
      <c r="W65" s="117">
        <f t="shared" si="2"/>
        <v>0</v>
      </c>
      <c r="X65" s="112"/>
      <c r="Y65" s="110"/>
      <c r="Z65" s="110"/>
      <c r="AA65" s="110"/>
      <c r="AB65" s="110"/>
      <c r="AC65" s="110"/>
      <c r="AD65" s="110"/>
      <c r="AE65" s="89"/>
      <c r="AF65" s="90"/>
      <c r="AG65" s="90"/>
      <c r="AH65" s="90"/>
      <c r="AI65" s="90"/>
      <c r="AJ65" s="90"/>
      <c r="AK65" s="90"/>
      <c r="AL65" s="90"/>
      <c r="AM65" s="90"/>
      <c r="AN65" s="89"/>
      <c r="AO65" s="90"/>
      <c r="AP65" s="90"/>
      <c r="AQ65" s="89"/>
      <c r="AR65" s="89"/>
      <c r="AS65" s="105"/>
      <c r="AT65" s="89"/>
      <c r="AU65" s="89"/>
      <c r="AV65" s="89"/>
      <c r="AW65" s="90"/>
      <c r="AX65" s="90"/>
      <c r="AY65" s="90"/>
      <c r="AZ65" s="89"/>
    </row>
    <row r="66" spans="1:52" s="67" customFormat="1" ht="25.5" customHeight="1" x14ac:dyDescent="0.2">
      <c r="A66" s="85">
        <f>Planeacion!A64</f>
        <v>0</v>
      </c>
      <c r="B66" s="85">
        <f>Planeacion!B64</f>
        <v>0</v>
      </c>
      <c r="C66" s="85">
        <f>Planeacion!C64</f>
        <v>0</v>
      </c>
      <c r="D66" s="85">
        <f>Planeacion!D65</f>
        <v>0</v>
      </c>
      <c r="E66" s="85" t="str">
        <f t="shared" si="5"/>
        <v>0000</v>
      </c>
      <c r="F66" s="85">
        <f>Planeacion!F64</f>
        <v>0</v>
      </c>
      <c r="G66" s="85">
        <f>Planeacion!G64</f>
        <v>0</v>
      </c>
      <c r="H66" s="85">
        <f>Planeacion!H64</f>
        <v>0</v>
      </c>
      <c r="I66" s="85">
        <f>Planeacion!I64</f>
        <v>0</v>
      </c>
      <c r="J66" s="85">
        <f>Planeacion!J64</f>
        <v>0</v>
      </c>
      <c r="K66" s="85">
        <f>Planeacion!K64</f>
        <v>0</v>
      </c>
      <c r="L66" s="85">
        <f>Planeacion!L64</f>
        <v>0</v>
      </c>
      <c r="M66" s="86" t="str">
        <f t="shared" si="0"/>
        <v>Participacion</v>
      </c>
      <c r="N66" s="85">
        <f>Planeacion!M64</f>
        <v>0</v>
      </c>
      <c r="O66" s="87"/>
      <c r="P66" s="88"/>
      <c r="Q66" s="88"/>
      <c r="R66" s="85">
        <f t="shared" si="1"/>
        <v>0</v>
      </c>
      <c r="S66" s="112"/>
      <c r="T66" s="110"/>
      <c r="U66" s="110"/>
      <c r="V66" s="110"/>
      <c r="W66" s="117">
        <f t="shared" si="2"/>
        <v>0</v>
      </c>
      <c r="X66" s="112"/>
      <c r="Y66" s="110"/>
      <c r="Z66" s="110"/>
      <c r="AA66" s="110"/>
      <c r="AB66" s="110"/>
      <c r="AC66" s="110"/>
      <c r="AD66" s="110"/>
      <c r="AE66" s="89"/>
      <c r="AF66" s="90"/>
      <c r="AG66" s="90"/>
      <c r="AH66" s="90"/>
      <c r="AI66" s="90"/>
      <c r="AJ66" s="90"/>
      <c r="AK66" s="90"/>
      <c r="AL66" s="90"/>
      <c r="AM66" s="90"/>
      <c r="AN66" s="89"/>
      <c r="AO66" s="90"/>
      <c r="AP66" s="90"/>
      <c r="AQ66" s="89"/>
      <c r="AR66" s="89"/>
      <c r="AS66" s="105"/>
      <c r="AT66" s="89"/>
      <c r="AU66" s="89"/>
      <c r="AV66" s="89"/>
      <c r="AW66" s="90"/>
      <c r="AX66" s="90"/>
      <c r="AY66" s="90"/>
      <c r="AZ66" s="89"/>
    </row>
    <row r="67" spans="1:52" s="67" customFormat="1" ht="25.5" customHeight="1" x14ac:dyDescent="0.2">
      <c r="A67" s="85">
        <f>Planeacion!A65</f>
        <v>0</v>
      </c>
      <c r="B67" s="85">
        <f>Planeacion!B65</f>
        <v>0</v>
      </c>
      <c r="C67" s="85">
        <f>Planeacion!C65</f>
        <v>0</v>
      </c>
      <c r="D67" s="85">
        <f>Planeacion!D66</f>
        <v>0</v>
      </c>
      <c r="E67" s="85" t="str">
        <f t="shared" si="5"/>
        <v>0000</v>
      </c>
      <c r="F67" s="85">
        <f>Planeacion!F65</f>
        <v>0</v>
      </c>
      <c r="G67" s="85">
        <f>Planeacion!G65</f>
        <v>0</v>
      </c>
      <c r="H67" s="85">
        <f>Planeacion!H65</f>
        <v>0</v>
      </c>
      <c r="I67" s="85">
        <f>Planeacion!I65</f>
        <v>0</v>
      </c>
      <c r="J67" s="85">
        <f>Planeacion!J65</f>
        <v>0</v>
      </c>
      <c r="K67" s="85">
        <f>Planeacion!K65</f>
        <v>0</v>
      </c>
      <c r="L67" s="85">
        <f>Planeacion!L65</f>
        <v>0</v>
      </c>
      <c r="M67" s="86" t="str">
        <f t="shared" si="0"/>
        <v>Participacion</v>
      </c>
      <c r="N67" s="85">
        <f>Planeacion!M65</f>
        <v>0</v>
      </c>
      <c r="O67" s="87"/>
      <c r="P67" s="88"/>
      <c r="Q67" s="88"/>
      <c r="R67" s="85">
        <f t="shared" si="1"/>
        <v>0</v>
      </c>
      <c r="S67" s="112"/>
      <c r="T67" s="110"/>
      <c r="U67" s="110"/>
      <c r="V67" s="110"/>
      <c r="W67" s="117">
        <f t="shared" si="2"/>
        <v>0</v>
      </c>
      <c r="X67" s="112"/>
      <c r="Y67" s="110"/>
      <c r="Z67" s="110"/>
      <c r="AA67" s="110"/>
      <c r="AB67" s="110"/>
      <c r="AC67" s="110"/>
      <c r="AD67" s="110"/>
      <c r="AE67" s="89"/>
      <c r="AF67" s="90"/>
      <c r="AG67" s="90"/>
      <c r="AH67" s="90"/>
      <c r="AI67" s="90"/>
      <c r="AJ67" s="90"/>
      <c r="AK67" s="90"/>
      <c r="AL67" s="90"/>
      <c r="AM67" s="90"/>
      <c r="AN67" s="89"/>
      <c r="AO67" s="90"/>
      <c r="AP67" s="90"/>
      <c r="AQ67" s="89"/>
      <c r="AR67" s="89"/>
      <c r="AS67" s="105"/>
      <c r="AT67" s="89"/>
      <c r="AU67" s="89"/>
      <c r="AV67" s="89"/>
      <c r="AW67" s="90"/>
      <c r="AX67" s="90"/>
      <c r="AY67" s="90"/>
      <c r="AZ67" s="89"/>
    </row>
    <row r="68" spans="1:52" s="67" customFormat="1" ht="25.5" customHeight="1" x14ac:dyDescent="0.2">
      <c r="A68" s="85">
        <f>Planeacion!A66</f>
        <v>0</v>
      </c>
      <c r="B68" s="85">
        <f>Planeacion!B66</f>
        <v>0</v>
      </c>
      <c r="C68" s="85">
        <f>Planeacion!C66</f>
        <v>0</v>
      </c>
      <c r="D68" s="85">
        <f>Planeacion!D67</f>
        <v>0</v>
      </c>
      <c r="E68" s="85" t="str">
        <f t="shared" si="5"/>
        <v>0000</v>
      </c>
      <c r="F68" s="85">
        <f>Planeacion!F66</f>
        <v>0</v>
      </c>
      <c r="G68" s="85">
        <f>Planeacion!G66</f>
        <v>0</v>
      </c>
      <c r="H68" s="85">
        <f>Planeacion!H66</f>
        <v>0</v>
      </c>
      <c r="I68" s="85">
        <f>Planeacion!I66</f>
        <v>0</v>
      </c>
      <c r="J68" s="85">
        <f>Planeacion!J66</f>
        <v>0</v>
      </c>
      <c r="K68" s="85">
        <f>Planeacion!K66</f>
        <v>0</v>
      </c>
      <c r="L68" s="85">
        <f>Planeacion!L66</f>
        <v>0</v>
      </c>
      <c r="M68" s="86" t="str">
        <f t="shared" si="0"/>
        <v>Participacion</v>
      </c>
      <c r="N68" s="85">
        <f>Planeacion!M66</f>
        <v>0</v>
      </c>
      <c r="O68" s="87"/>
      <c r="P68" s="88"/>
      <c r="Q68" s="88"/>
      <c r="R68" s="85">
        <f t="shared" si="1"/>
        <v>0</v>
      </c>
      <c r="S68" s="112"/>
      <c r="T68" s="110"/>
      <c r="U68" s="110"/>
      <c r="V68" s="110"/>
      <c r="W68" s="117">
        <f t="shared" si="2"/>
        <v>0</v>
      </c>
      <c r="X68" s="112"/>
      <c r="Y68" s="110"/>
      <c r="Z68" s="110"/>
      <c r="AA68" s="110"/>
      <c r="AB68" s="110"/>
      <c r="AC68" s="110"/>
      <c r="AD68" s="110"/>
      <c r="AE68" s="89"/>
      <c r="AF68" s="90"/>
      <c r="AG68" s="90"/>
      <c r="AH68" s="90"/>
      <c r="AI68" s="90"/>
      <c r="AJ68" s="90"/>
      <c r="AK68" s="90"/>
      <c r="AL68" s="90"/>
      <c r="AM68" s="90"/>
      <c r="AN68" s="89"/>
      <c r="AO68" s="90"/>
      <c r="AP68" s="90"/>
      <c r="AQ68" s="89"/>
      <c r="AR68" s="89"/>
      <c r="AS68" s="105"/>
      <c r="AT68" s="89"/>
      <c r="AU68" s="89"/>
      <c r="AV68" s="89"/>
      <c r="AW68" s="90"/>
      <c r="AX68" s="90"/>
      <c r="AY68" s="90"/>
      <c r="AZ68" s="89"/>
    </row>
    <row r="69" spans="1:52" s="67" customFormat="1" ht="25.5" customHeight="1" x14ac:dyDescent="0.2">
      <c r="A69" s="85">
        <f>Planeacion!A67</f>
        <v>0</v>
      </c>
      <c r="B69" s="85">
        <f>Planeacion!B67</f>
        <v>0</v>
      </c>
      <c r="C69" s="85">
        <f>Planeacion!C67</f>
        <v>0</v>
      </c>
      <c r="D69" s="85">
        <f>Planeacion!D68</f>
        <v>0</v>
      </c>
      <c r="E69" s="85" t="str">
        <f t="shared" si="5"/>
        <v>0000</v>
      </c>
      <c r="F69" s="85">
        <f>Planeacion!F67</f>
        <v>0</v>
      </c>
      <c r="G69" s="85">
        <f>Planeacion!G67</f>
        <v>0</v>
      </c>
      <c r="H69" s="85">
        <f>Planeacion!H67</f>
        <v>0</v>
      </c>
      <c r="I69" s="85">
        <f>Planeacion!I67</f>
        <v>0</v>
      </c>
      <c r="J69" s="85">
        <f>Planeacion!J67</f>
        <v>0</v>
      </c>
      <c r="K69" s="85">
        <f>Planeacion!K67</f>
        <v>0</v>
      </c>
      <c r="L69" s="85">
        <f>Planeacion!L67</f>
        <v>0</v>
      </c>
      <c r="M69" s="86" t="str">
        <f t="shared" si="0"/>
        <v>Participacion</v>
      </c>
      <c r="N69" s="85">
        <f>Planeacion!M67</f>
        <v>0</v>
      </c>
      <c r="O69" s="87"/>
      <c r="P69" s="88"/>
      <c r="Q69" s="88"/>
      <c r="R69" s="85">
        <f t="shared" si="1"/>
        <v>0</v>
      </c>
      <c r="S69" s="112"/>
      <c r="T69" s="110"/>
      <c r="U69" s="110"/>
      <c r="V69" s="110"/>
      <c r="W69" s="117">
        <f t="shared" si="2"/>
        <v>0</v>
      </c>
      <c r="X69" s="112"/>
      <c r="Y69" s="110"/>
      <c r="Z69" s="110"/>
      <c r="AA69" s="110"/>
      <c r="AB69" s="110"/>
      <c r="AC69" s="110"/>
      <c r="AD69" s="110"/>
      <c r="AE69" s="89"/>
      <c r="AF69" s="90"/>
      <c r="AG69" s="90"/>
      <c r="AH69" s="90"/>
      <c r="AI69" s="90"/>
      <c r="AJ69" s="90"/>
      <c r="AK69" s="90"/>
      <c r="AL69" s="90"/>
      <c r="AM69" s="90"/>
      <c r="AN69" s="89"/>
      <c r="AO69" s="90"/>
      <c r="AP69" s="90"/>
      <c r="AQ69" s="89"/>
      <c r="AR69" s="89"/>
      <c r="AS69" s="105"/>
      <c r="AT69" s="89"/>
      <c r="AU69" s="89"/>
      <c r="AV69" s="89"/>
      <c r="AW69" s="90"/>
      <c r="AX69" s="90"/>
      <c r="AY69" s="90"/>
      <c r="AZ69" s="89"/>
    </row>
    <row r="70" spans="1:52" s="67" customFormat="1" ht="25.5" customHeight="1" x14ac:dyDescent="0.2">
      <c r="A70" s="85">
        <f>Planeacion!A68</f>
        <v>0</v>
      </c>
      <c r="B70" s="85">
        <f>Planeacion!B68</f>
        <v>0</v>
      </c>
      <c r="C70" s="85">
        <f>Planeacion!C68</f>
        <v>0</v>
      </c>
      <c r="D70" s="85">
        <f>Planeacion!D69</f>
        <v>0</v>
      </c>
      <c r="E70" s="85" t="str">
        <f t="shared" si="5"/>
        <v>0000</v>
      </c>
      <c r="F70" s="85">
        <f>Planeacion!F68</f>
        <v>0</v>
      </c>
      <c r="G70" s="85">
        <f>Planeacion!G68</f>
        <v>0</v>
      </c>
      <c r="H70" s="85">
        <f>Planeacion!H68</f>
        <v>0</v>
      </c>
      <c r="I70" s="85">
        <f>Planeacion!I68</f>
        <v>0</v>
      </c>
      <c r="J70" s="85">
        <f>Planeacion!J68</f>
        <v>0</v>
      </c>
      <c r="K70" s="85">
        <f>Planeacion!K68</f>
        <v>0</v>
      </c>
      <c r="L70" s="85">
        <f>Planeacion!L68</f>
        <v>0</v>
      </c>
      <c r="M70" s="86" t="str">
        <f t="shared" si="0"/>
        <v>Participacion</v>
      </c>
      <c r="N70" s="85">
        <f>Planeacion!M68</f>
        <v>0</v>
      </c>
      <c r="O70" s="87"/>
      <c r="P70" s="88"/>
      <c r="Q70" s="88"/>
      <c r="R70" s="85">
        <f t="shared" si="1"/>
        <v>0</v>
      </c>
      <c r="S70" s="112"/>
      <c r="T70" s="110"/>
      <c r="U70" s="110"/>
      <c r="V70" s="110"/>
      <c r="W70" s="117">
        <f t="shared" si="2"/>
        <v>0</v>
      </c>
      <c r="X70" s="112"/>
      <c r="Y70" s="110"/>
      <c r="Z70" s="110"/>
      <c r="AA70" s="110"/>
      <c r="AB70" s="110"/>
      <c r="AC70" s="110"/>
      <c r="AD70" s="110"/>
      <c r="AE70" s="89"/>
      <c r="AF70" s="90"/>
      <c r="AG70" s="90"/>
      <c r="AH70" s="90"/>
      <c r="AI70" s="90"/>
      <c r="AJ70" s="90"/>
      <c r="AK70" s="90"/>
      <c r="AL70" s="90"/>
      <c r="AM70" s="90"/>
      <c r="AN70" s="89"/>
      <c r="AO70" s="90"/>
      <c r="AP70" s="90"/>
      <c r="AQ70" s="89"/>
      <c r="AR70" s="89"/>
      <c r="AS70" s="105"/>
      <c r="AT70" s="89"/>
      <c r="AU70" s="89"/>
      <c r="AV70" s="89"/>
      <c r="AW70" s="90"/>
      <c r="AX70" s="90"/>
      <c r="AY70" s="90"/>
      <c r="AZ70" s="89"/>
    </row>
    <row r="71" spans="1:52" s="67" customFormat="1" ht="25.5" customHeight="1" x14ac:dyDescent="0.2">
      <c r="A71" s="85">
        <f>Planeacion!A69</f>
        <v>0</v>
      </c>
      <c r="B71" s="85">
        <f>Planeacion!B69</f>
        <v>0</v>
      </c>
      <c r="C71" s="85">
        <f>Planeacion!C69</f>
        <v>0</v>
      </c>
      <c r="D71" s="85">
        <f>Planeacion!D70</f>
        <v>0</v>
      </c>
      <c r="E71" s="85" t="str">
        <f t="shared" si="5"/>
        <v>0000</v>
      </c>
      <c r="F71" s="85">
        <f>Planeacion!F69</f>
        <v>0</v>
      </c>
      <c r="G71" s="85">
        <f>Planeacion!G69</f>
        <v>0</v>
      </c>
      <c r="H71" s="85">
        <f>Planeacion!H69</f>
        <v>0</v>
      </c>
      <c r="I71" s="85">
        <f>Planeacion!I69</f>
        <v>0</v>
      </c>
      <c r="J71" s="85">
        <f>Planeacion!J69</f>
        <v>0</v>
      </c>
      <c r="K71" s="85">
        <f>Planeacion!K69</f>
        <v>0</v>
      </c>
      <c r="L71" s="85">
        <f>Planeacion!L69</f>
        <v>0</v>
      </c>
      <c r="M71" s="86" t="str">
        <f t="shared" si="0"/>
        <v>Participacion</v>
      </c>
      <c r="N71" s="85">
        <f>Planeacion!M69</f>
        <v>0</v>
      </c>
      <c r="O71" s="87"/>
      <c r="P71" s="88"/>
      <c r="Q71" s="88"/>
      <c r="R71" s="85">
        <f t="shared" si="1"/>
        <v>0</v>
      </c>
      <c r="S71" s="112"/>
      <c r="T71" s="110"/>
      <c r="U71" s="110"/>
      <c r="V71" s="110"/>
      <c r="W71" s="117">
        <f t="shared" si="2"/>
        <v>0</v>
      </c>
      <c r="X71" s="112"/>
      <c r="Y71" s="110"/>
      <c r="Z71" s="110"/>
      <c r="AA71" s="110"/>
      <c r="AB71" s="110"/>
      <c r="AC71" s="110"/>
      <c r="AD71" s="110"/>
      <c r="AE71" s="89"/>
      <c r="AF71" s="90"/>
      <c r="AG71" s="90"/>
      <c r="AH71" s="90"/>
      <c r="AI71" s="90"/>
      <c r="AJ71" s="90"/>
      <c r="AK71" s="90"/>
      <c r="AL71" s="90"/>
      <c r="AM71" s="90"/>
      <c r="AN71" s="89"/>
      <c r="AO71" s="90"/>
      <c r="AP71" s="90"/>
      <c r="AQ71" s="89"/>
      <c r="AR71" s="89"/>
      <c r="AS71" s="105"/>
      <c r="AT71" s="89"/>
      <c r="AU71" s="89"/>
      <c r="AV71" s="89"/>
      <c r="AW71" s="90"/>
      <c r="AX71" s="90"/>
      <c r="AY71" s="90"/>
      <c r="AZ71" s="89"/>
    </row>
    <row r="72" spans="1:52" s="67" customFormat="1" ht="25.5" customHeight="1" x14ac:dyDescent="0.2">
      <c r="A72" s="85">
        <f>Planeacion!A70</f>
        <v>0</v>
      </c>
      <c r="B72" s="85">
        <f>Planeacion!B70</f>
        <v>0</v>
      </c>
      <c r="C72" s="85">
        <f>Planeacion!C70</f>
        <v>0</v>
      </c>
      <c r="D72" s="85">
        <f>Planeacion!D71</f>
        <v>0</v>
      </c>
      <c r="E72" s="85" t="str">
        <f t="shared" si="5"/>
        <v>0000</v>
      </c>
      <c r="F72" s="85">
        <f>Planeacion!F70</f>
        <v>0</v>
      </c>
      <c r="G72" s="85">
        <f>Planeacion!G70</f>
        <v>0</v>
      </c>
      <c r="H72" s="85">
        <f>Planeacion!H70</f>
        <v>0</v>
      </c>
      <c r="I72" s="85">
        <f>Planeacion!I70</f>
        <v>0</v>
      </c>
      <c r="J72" s="85">
        <f>Planeacion!J70</f>
        <v>0</v>
      </c>
      <c r="K72" s="85">
        <f>Planeacion!K70</f>
        <v>0</v>
      </c>
      <c r="L72" s="85">
        <f>Planeacion!L70</f>
        <v>0</v>
      </c>
      <c r="M72" s="86" t="str">
        <f t="shared" si="0"/>
        <v>Participacion</v>
      </c>
      <c r="N72" s="85">
        <f>Planeacion!M70</f>
        <v>0</v>
      </c>
      <c r="O72" s="87"/>
      <c r="P72" s="88"/>
      <c r="Q72" s="88"/>
      <c r="R72" s="85">
        <f t="shared" si="1"/>
        <v>0</v>
      </c>
      <c r="S72" s="112"/>
      <c r="T72" s="110"/>
      <c r="U72" s="110"/>
      <c r="V72" s="110"/>
      <c r="W72" s="117">
        <f t="shared" si="2"/>
        <v>0</v>
      </c>
      <c r="X72" s="112"/>
      <c r="Y72" s="110"/>
      <c r="Z72" s="110"/>
      <c r="AA72" s="110"/>
      <c r="AB72" s="110"/>
      <c r="AC72" s="110"/>
      <c r="AD72" s="110"/>
      <c r="AE72" s="89"/>
      <c r="AF72" s="90"/>
      <c r="AG72" s="90"/>
      <c r="AH72" s="90"/>
      <c r="AI72" s="90"/>
      <c r="AJ72" s="90"/>
      <c r="AK72" s="90"/>
      <c r="AL72" s="90"/>
      <c r="AM72" s="90"/>
      <c r="AN72" s="89"/>
      <c r="AO72" s="90"/>
      <c r="AP72" s="90"/>
      <c r="AQ72" s="89"/>
      <c r="AR72" s="89"/>
      <c r="AS72" s="105"/>
      <c r="AT72" s="89"/>
      <c r="AU72" s="89"/>
      <c r="AV72" s="89"/>
      <c r="AW72" s="90"/>
      <c r="AX72" s="90"/>
      <c r="AY72" s="90"/>
      <c r="AZ72" s="89"/>
    </row>
    <row r="73" spans="1:52" s="67" customFormat="1" ht="25.5" customHeight="1" x14ac:dyDescent="0.2">
      <c r="A73" s="85">
        <f>Planeacion!A71</f>
        <v>0</v>
      </c>
      <c r="B73" s="85">
        <f>Planeacion!B71</f>
        <v>0</v>
      </c>
      <c r="C73" s="85">
        <f>Planeacion!C71</f>
        <v>0</v>
      </c>
      <c r="D73" s="85">
        <f>Planeacion!D72</f>
        <v>0</v>
      </c>
      <c r="E73" s="85" t="str">
        <f t="shared" si="5"/>
        <v>0000</v>
      </c>
      <c r="F73" s="85">
        <f>Planeacion!F71</f>
        <v>0</v>
      </c>
      <c r="G73" s="85">
        <f>Planeacion!G71</f>
        <v>0</v>
      </c>
      <c r="H73" s="85">
        <f>Planeacion!H71</f>
        <v>0</v>
      </c>
      <c r="I73" s="85">
        <f>Planeacion!I71</f>
        <v>0</v>
      </c>
      <c r="J73" s="85">
        <f>Planeacion!J71</f>
        <v>0</v>
      </c>
      <c r="K73" s="85">
        <f>Planeacion!K71</f>
        <v>0</v>
      </c>
      <c r="L73" s="85">
        <f>Planeacion!L71</f>
        <v>0</v>
      </c>
      <c r="M73" s="86" t="str">
        <f t="shared" si="0"/>
        <v>Participacion</v>
      </c>
      <c r="N73" s="85">
        <f>Planeacion!M71</f>
        <v>0</v>
      </c>
      <c r="O73" s="87"/>
      <c r="P73" s="88"/>
      <c r="Q73" s="88"/>
      <c r="R73" s="85">
        <f t="shared" si="1"/>
        <v>0</v>
      </c>
      <c r="S73" s="112"/>
      <c r="T73" s="110"/>
      <c r="U73" s="110"/>
      <c r="V73" s="110"/>
      <c r="W73" s="117">
        <f t="shared" si="2"/>
        <v>0</v>
      </c>
      <c r="X73" s="112"/>
      <c r="Y73" s="110"/>
      <c r="Z73" s="110"/>
      <c r="AA73" s="110"/>
      <c r="AB73" s="110"/>
      <c r="AC73" s="110"/>
      <c r="AD73" s="110"/>
      <c r="AE73" s="89"/>
      <c r="AF73" s="90"/>
      <c r="AG73" s="90"/>
      <c r="AH73" s="90"/>
      <c r="AI73" s="90"/>
      <c r="AJ73" s="90"/>
      <c r="AK73" s="90"/>
      <c r="AL73" s="90"/>
      <c r="AM73" s="90"/>
      <c r="AN73" s="89"/>
      <c r="AO73" s="90"/>
      <c r="AP73" s="90"/>
      <c r="AQ73" s="89"/>
      <c r="AR73" s="89"/>
      <c r="AS73" s="105"/>
      <c r="AT73" s="89"/>
      <c r="AU73" s="89"/>
      <c r="AV73" s="89"/>
      <c r="AW73" s="90"/>
      <c r="AX73" s="90"/>
      <c r="AY73" s="90"/>
      <c r="AZ73" s="89"/>
    </row>
    <row r="74" spans="1:52" s="67" customFormat="1" ht="25.5" customHeight="1" x14ac:dyDescent="0.2">
      <c r="A74" s="85">
        <f>Planeacion!A72</f>
        <v>0</v>
      </c>
      <c r="B74" s="85">
        <f>Planeacion!B72</f>
        <v>0</v>
      </c>
      <c r="C74" s="85">
        <f>Planeacion!C72</f>
        <v>0</v>
      </c>
      <c r="D74" s="85">
        <f>Planeacion!D73</f>
        <v>0</v>
      </c>
      <c r="E74" s="85" t="str">
        <f t="shared" si="5"/>
        <v>0000</v>
      </c>
      <c r="F74" s="85">
        <f>Planeacion!F72</f>
        <v>0</v>
      </c>
      <c r="G74" s="85">
        <f>Planeacion!G72</f>
        <v>0</v>
      </c>
      <c r="H74" s="85">
        <f>Planeacion!H72</f>
        <v>0</v>
      </c>
      <c r="I74" s="85">
        <f>Planeacion!I72</f>
        <v>0</v>
      </c>
      <c r="J74" s="85">
        <f>Planeacion!J72</f>
        <v>0</v>
      </c>
      <c r="K74" s="85">
        <f>Planeacion!K72</f>
        <v>0</v>
      </c>
      <c r="L74" s="85">
        <f>Planeacion!L72</f>
        <v>0</v>
      </c>
      <c r="M74" s="86" t="str">
        <f t="shared" si="0"/>
        <v>Participacion</v>
      </c>
      <c r="N74" s="85">
        <f>Planeacion!M72</f>
        <v>0</v>
      </c>
      <c r="O74" s="87"/>
      <c r="P74" s="88"/>
      <c r="Q74" s="88"/>
      <c r="R74" s="85">
        <f t="shared" si="1"/>
        <v>0</v>
      </c>
      <c r="S74" s="112"/>
      <c r="T74" s="110"/>
      <c r="U74" s="110"/>
      <c r="V74" s="110"/>
      <c r="W74" s="117">
        <f t="shared" si="2"/>
        <v>0</v>
      </c>
      <c r="X74" s="112"/>
      <c r="Y74" s="110"/>
      <c r="Z74" s="110"/>
      <c r="AA74" s="110"/>
      <c r="AB74" s="110"/>
      <c r="AC74" s="110"/>
      <c r="AD74" s="110"/>
      <c r="AE74" s="89"/>
      <c r="AF74" s="90"/>
      <c r="AG74" s="90"/>
      <c r="AH74" s="90"/>
      <c r="AI74" s="90"/>
      <c r="AJ74" s="90"/>
      <c r="AK74" s="90"/>
      <c r="AL74" s="90"/>
      <c r="AM74" s="90"/>
      <c r="AN74" s="89"/>
      <c r="AO74" s="90"/>
      <c r="AP74" s="90"/>
      <c r="AQ74" s="89"/>
      <c r="AR74" s="89"/>
      <c r="AS74" s="105"/>
      <c r="AT74" s="89"/>
      <c r="AU74" s="89"/>
      <c r="AV74" s="89"/>
      <c r="AW74" s="90"/>
      <c r="AX74" s="90"/>
      <c r="AY74" s="90"/>
      <c r="AZ74" s="89"/>
    </row>
    <row r="75" spans="1:52" s="67" customFormat="1" ht="25.5" customHeight="1" x14ac:dyDescent="0.2">
      <c r="A75" s="85">
        <f>Planeacion!A73</f>
        <v>0</v>
      </c>
      <c r="B75" s="85">
        <f>Planeacion!B73</f>
        <v>0</v>
      </c>
      <c r="C75" s="85">
        <f>Planeacion!C73</f>
        <v>0</v>
      </c>
      <c r="D75" s="85">
        <f>Planeacion!D74</f>
        <v>0</v>
      </c>
      <c r="E75" s="85" t="str">
        <f t="shared" si="5"/>
        <v>0000</v>
      </c>
      <c r="F75" s="85">
        <f>Planeacion!F73</f>
        <v>0</v>
      </c>
      <c r="G75" s="85">
        <f>Planeacion!G73</f>
        <v>0</v>
      </c>
      <c r="H75" s="85">
        <f>Planeacion!H73</f>
        <v>0</v>
      </c>
      <c r="I75" s="85">
        <f>Planeacion!I73</f>
        <v>0</v>
      </c>
      <c r="J75" s="85">
        <f>Planeacion!J73</f>
        <v>0</v>
      </c>
      <c r="K75" s="85">
        <f>Planeacion!K73</f>
        <v>0</v>
      </c>
      <c r="L75" s="85">
        <f>Planeacion!L73</f>
        <v>0</v>
      </c>
      <c r="M75" s="86" t="str">
        <f t="shared" ref="M75:M127" si="6">IF(F75="Rendición de cuentas","Cuentas","Participacion")</f>
        <v>Participacion</v>
      </c>
      <c r="N75" s="85">
        <f>Planeacion!M73</f>
        <v>0</v>
      </c>
      <c r="O75" s="87"/>
      <c r="P75" s="88"/>
      <c r="Q75" s="88"/>
      <c r="R75" s="85">
        <f t="shared" si="1"/>
        <v>0</v>
      </c>
      <c r="S75" s="112"/>
      <c r="T75" s="110"/>
      <c r="U75" s="110"/>
      <c r="V75" s="110"/>
      <c r="W75" s="117">
        <f t="shared" si="2"/>
        <v>0</v>
      </c>
      <c r="X75" s="112"/>
      <c r="Y75" s="110"/>
      <c r="Z75" s="110"/>
      <c r="AA75" s="110"/>
      <c r="AB75" s="110"/>
      <c r="AC75" s="110"/>
      <c r="AD75" s="110"/>
      <c r="AE75" s="89"/>
      <c r="AF75" s="90"/>
      <c r="AG75" s="90"/>
      <c r="AH75" s="90"/>
      <c r="AI75" s="90"/>
      <c r="AJ75" s="90"/>
      <c r="AK75" s="90"/>
      <c r="AL75" s="90"/>
      <c r="AM75" s="90"/>
      <c r="AN75" s="89"/>
      <c r="AO75" s="90"/>
      <c r="AP75" s="90"/>
      <c r="AQ75" s="89"/>
      <c r="AR75" s="89"/>
      <c r="AS75" s="105"/>
      <c r="AT75" s="89"/>
      <c r="AU75" s="89"/>
      <c r="AV75" s="89"/>
      <c r="AW75" s="90"/>
      <c r="AX75" s="90"/>
      <c r="AY75" s="90"/>
      <c r="AZ75" s="89"/>
    </row>
    <row r="76" spans="1:52" s="67" customFormat="1" ht="25.5" customHeight="1" x14ac:dyDescent="0.2">
      <c r="A76" s="85">
        <f>Planeacion!A74</f>
        <v>0</v>
      </c>
      <c r="B76" s="85">
        <f>Planeacion!B74</f>
        <v>0</v>
      </c>
      <c r="C76" s="85">
        <f>Planeacion!C74</f>
        <v>0</v>
      </c>
      <c r="D76" s="85">
        <f>Planeacion!D75</f>
        <v>0</v>
      </c>
      <c r="E76" s="85" t="str">
        <f t="shared" si="5"/>
        <v>0000</v>
      </c>
      <c r="F76" s="85">
        <f>Planeacion!F74</f>
        <v>0</v>
      </c>
      <c r="G76" s="85">
        <f>Planeacion!G74</f>
        <v>0</v>
      </c>
      <c r="H76" s="85">
        <f>Planeacion!H74</f>
        <v>0</v>
      </c>
      <c r="I76" s="85">
        <f>Planeacion!I74</f>
        <v>0</v>
      </c>
      <c r="J76" s="85">
        <f>Planeacion!J74</f>
        <v>0</v>
      </c>
      <c r="K76" s="85">
        <f>Planeacion!K74</f>
        <v>0</v>
      </c>
      <c r="L76" s="85">
        <f>Planeacion!L74</f>
        <v>0</v>
      </c>
      <c r="M76" s="86" t="str">
        <f t="shared" si="6"/>
        <v>Participacion</v>
      </c>
      <c r="N76" s="85">
        <f>Planeacion!M74</f>
        <v>0</v>
      </c>
      <c r="O76" s="87"/>
      <c r="P76" s="88"/>
      <c r="Q76" s="88"/>
      <c r="R76" s="85">
        <f t="shared" ref="R76:R119" si="7">IF(SUM(S76:V76)=SUM(X76:AD76),SUM(S76:V76),"Error: # Total de participantes de la columna Sexo y Edad no coinciden")</f>
        <v>0</v>
      </c>
      <c r="S76" s="112"/>
      <c r="T76" s="110"/>
      <c r="U76" s="110"/>
      <c r="V76" s="110"/>
      <c r="W76" s="117">
        <f t="shared" ref="W76:W119" si="8">SUM(X76:AD76)</f>
        <v>0</v>
      </c>
      <c r="X76" s="112"/>
      <c r="Y76" s="110"/>
      <c r="Z76" s="110"/>
      <c r="AA76" s="110"/>
      <c r="AB76" s="110"/>
      <c r="AC76" s="110"/>
      <c r="AD76" s="110"/>
      <c r="AE76" s="89"/>
      <c r="AF76" s="90"/>
      <c r="AG76" s="90"/>
      <c r="AH76" s="90"/>
      <c r="AI76" s="90"/>
      <c r="AJ76" s="90"/>
      <c r="AK76" s="90"/>
      <c r="AL76" s="90"/>
      <c r="AM76" s="90"/>
      <c r="AN76" s="89"/>
      <c r="AO76" s="90"/>
      <c r="AP76" s="90"/>
      <c r="AQ76" s="89"/>
      <c r="AR76" s="89"/>
      <c r="AS76" s="105"/>
      <c r="AT76" s="89"/>
      <c r="AU76" s="89"/>
      <c r="AV76" s="89"/>
      <c r="AW76" s="90"/>
      <c r="AX76" s="90"/>
      <c r="AY76" s="90"/>
      <c r="AZ76" s="89"/>
    </row>
    <row r="77" spans="1:52" s="67" customFormat="1" ht="25.5" customHeight="1" x14ac:dyDescent="0.2">
      <c r="A77" s="85">
        <f>Planeacion!A75</f>
        <v>0</v>
      </c>
      <c r="B77" s="85">
        <f>Planeacion!B75</f>
        <v>0</v>
      </c>
      <c r="C77" s="85">
        <f>Planeacion!C75</f>
        <v>0</v>
      </c>
      <c r="D77" s="85">
        <f>Planeacion!D76</f>
        <v>0</v>
      </c>
      <c r="E77" s="85" t="str">
        <f t="shared" si="5"/>
        <v>0000</v>
      </c>
      <c r="F77" s="85">
        <f>Planeacion!F75</f>
        <v>0</v>
      </c>
      <c r="G77" s="85">
        <f>Planeacion!G75</f>
        <v>0</v>
      </c>
      <c r="H77" s="85">
        <f>Planeacion!H75</f>
        <v>0</v>
      </c>
      <c r="I77" s="85">
        <f>Planeacion!I75</f>
        <v>0</v>
      </c>
      <c r="J77" s="85">
        <f>Planeacion!J75</f>
        <v>0</v>
      </c>
      <c r="K77" s="85">
        <f>Planeacion!K75</f>
        <v>0</v>
      </c>
      <c r="L77" s="85">
        <f>Planeacion!L75</f>
        <v>0</v>
      </c>
      <c r="M77" s="86" t="str">
        <f t="shared" si="6"/>
        <v>Participacion</v>
      </c>
      <c r="N77" s="85">
        <f>Planeacion!M75</f>
        <v>0</v>
      </c>
      <c r="O77" s="87"/>
      <c r="P77" s="88"/>
      <c r="Q77" s="88"/>
      <c r="R77" s="85">
        <f t="shared" si="7"/>
        <v>0</v>
      </c>
      <c r="S77" s="112"/>
      <c r="T77" s="110"/>
      <c r="U77" s="110"/>
      <c r="V77" s="110"/>
      <c r="W77" s="117">
        <f t="shared" si="8"/>
        <v>0</v>
      </c>
      <c r="X77" s="112"/>
      <c r="Y77" s="110"/>
      <c r="Z77" s="110"/>
      <c r="AA77" s="110"/>
      <c r="AB77" s="110"/>
      <c r="AC77" s="110"/>
      <c r="AD77" s="110"/>
      <c r="AE77" s="89"/>
      <c r="AF77" s="90"/>
      <c r="AG77" s="90"/>
      <c r="AH77" s="90"/>
      <c r="AI77" s="90"/>
      <c r="AJ77" s="90"/>
      <c r="AK77" s="90"/>
      <c r="AL77" s="90"/>
      <c r="AM77" s="90"/>
      <c r="AN77" s="89"/>
      <c r="AO77" s="90"/>
      <c r="AP77" s="90"/>
      <c r="AQ77" s="89"/>
      <c r="AR77" s="89"/>
      <c r="AS77" s="105"/>
      <c r="AT77" s="89"/>
      <c r="AU77" s="89"/>
      <c r="AV77" s="89"/>
      <c r="AW77" s="90"/>
      <c r="AX77" s="90"/>
      <c r="AY77" s="90"/>
      <c r="AZ77" s="89"/>
    </row>
    <row r="78" spans="1:52" s="67" customFormat="1" ht="25.5" customHeight="1" x14ac:dyDescent="0.2">
      <c r="A78" s="85">
        <f>Planeacion!A76</f>
        <v>0</v>
      </c>
      <c r="B78" s="85">
        <f>Planeacion!B76</f>
        <v>0</v>
      </c>
      <c r="C78" s="85">
        <f>Planeacion!C76</f>
        <v>0</v>
      </c>
      <c r="D78" s="85">
        <f>Planeacion!D77</f>
        <v>0</v>
      </c>
      <c r="E78" s="85" t="str">
        <f t="shared" ref="E78:E109" si="9">CONCATENATE(A76,B76,C76,D76)</f>
        <v>0000</v>
      </c>
      <c r="F78" s="85">
        <f>Planeacion!F76</f>
        <v>0</v>
      </c>
      <c r="G78" s="85">
        <f>Planeacion!G76</f>
        <v>0</v>
      </c>
      <c r="H78" s="85">
        <f>Planeacion!H76</f>
        <v>0</v>
      </c>
      <c r="I78" s="85">
        <f>Planeacion!I76</f>
        <v>0</v>
      </c>
      <c r="J78" s="85">
        <f>Planeacion!J76</f>
        <v>0</v>
      </c>
      <c r="K78" s="85">
        <f>Planeacion!K76</f>
        <v>0</v>
      </c>
      <c r="L78" s="85">
        <f>Planeacion!L76</f>
        <v>0</v>
      </c>
      <c r="M78" s="86" t="str">
        <f t="shared" si="6"/>
        <v>Participacion</v>
      </c>
      <c r="N78" s="85">
        <f>Planeacion!M76</f>
        <v>0</v>
      </c>
      <c r="O78" s="87"/>
      <c r="P78" s="88"/>
      <c r="Q78" s="88"/>
      <c r="R78" s="85">
        <f t="shared" si="7"/>
        <v>0</v>
      </c>
      <c r="S78" s="112"/>
      <c r="T78" s="110"/>
      <c r="U78" s="110"/>
      <c r="V78" s="110"/>
      <c r="W78" s="117">
        <f t="shared" si="8"/>
        <v>0</v>
      </c>
      <c r="X78" s="112"/>
      <c r="Y78" s="110"/>
      <c r="Z78" s="110"/>
      <c r="AA78" s="110"/>
      <c r="AB78" s="110"/>
      <c r="AC78" s="110"/>
      <c r="AD78" s="110"/>
      <c r="AE78" s="89"/>
      <c r="AF78" s="90"/>
      <c r="AG78" s="90"/>
      <c r="AH78" s="90"/>
      <c r="AI78" s="90"/>
      <c r="AJ78" s="90"/>
      <c r="AK78" s="90"/>
      <c r="AL78" s="90"/>
      <c r="AM78" s="90"/>
      <c r="AN78" s="89"/>
      <c r="AO78" s="90"/>
      <c r="AP78" s="90"/>
      <c r="AQ78" s="89"/>
      <c r="AR78" s="89"/>
      <c r="AS78" s="105"/>
      <c r="AT78" s="89"/>
      <c r="AU78" s="89"/>
      <c r="AV78" s="89"/>
      <c r="AW78" s="90"/>
      <c r="AX78" s="90"/>
      <c r="AY78" s="90"/>
      <c r="AZ78" s="89"/>
    </row>
    <row r="79" spans="1:52" s="67" customFormat="1" ht="25.5" customHeight="1" x14ac:dyDescent="0.2">
      <c r="A79" s="85">
        <f>Planeacion!A77</f>
        <v>0</v>
      </c>
      <c r="B79" s="85">
        <f>Planeacion!B77</f>
        <v>0</v>
      </c>
      <c r="C79" s="85">
        <f>Planeacion!C77</f>
        <v>0</v>
      </c>
      <c r="D79" s="85">
        <f>Planeacion!D78</f>
        <v>0</v>
      </c>
      <c r="E79" s="85" t="str">
        <f t="shared" si="9"/>
        <v>0000</v>
      </c>
      <c r="F79" s="85">
        <f>Planeacion!F77</f>
        <v>0</v>
      </c>
      <c r="G79" s="85">
        <f>Planeacion!G77</f>
        <v>0</v>
      </c>
      <c r="H79" s="85">
        <f>Planeacion!H77</f>
        <v>0</v>
      </c>
      <c r="I79" s="85">
        <f>Planeacion!I77</f>
        <v>0</v>
      </c>
      <c r="J79" s="85">
        <f>Planeacion!J77</f>
        <v>0</v>
      </c>
      <c r="K79" s="85">
        <f>Planeacion!K77</f>
        <v>0</v>
      </c>
      <c r="L79" s="85">
        <f>Planeacion!L77</f>
        <v>0</v>
      </c>
      <c r="M79" s="86" t="str">
        <f t="shared" si="6"/>
        <v>Participacion</v>
      </c>
      <c r="N79" s="85">
        <f>Planeacion!M77</f>
        <v>0</v>
      </c>
      <c r="O79" s="87"/>
      <c r="P79" s="88"/>
      <c r="Q79" s="88"/>
      <c r="R79" s="85">
        <f t="shared" si="7"/>
        <v>0</v>
      </c>
      <c r="S79" s="112"/>
      <c r="T79" s="110"/>
      <c r="U79" s="110"/>
      <c r="V79" s="110"/>
      <c r="W79" s="117">
        <f t="shared" si="8"/>
        <v>0</v>
      </c>
      <c r="X79" s="112"/>
      <c r="Y79" s="110"/>
      <c r="Z79" s="110"/>
      <c r="AA79" s="110"/>
      <c r="AB79" s="110"/>
      <c r="AC79" s="110"/>
      <c r="AD79" s="110"/>
      <c r="AE79" s="89"/>
      <c r="AF79" s="90"/>
      <c r="AG79" s="90"/>
      <c r="AH79" s="90"/>
      <c r="AI79" s="90"/>
      <c r="AJ79" s="90"/>
      <c r="AK79" s="90"/>
      <c r="AL79" s="90"/>
      <c r="AM79" s="90"/>
      <c r="AN79" s="89"/>
      <c r="AO79" s="90"/>
      <c r="AP79" s="90"/>
      <c r="AQ79" s="89"/>
      <c r="AR79" s="89"/>
      <c r="AS79" s="105"/>
      <c r="AT79" s="89"/>
      <c r="AU79" s="89"/>
      <c r="AV79" s="89"/>
      <c r="AW79" s="90"/>
      <c r="AX79" s="90"/>
      <c r="AY79" s="90"/>
      <c r="AZ79" s="89"/>
    </row>
    <row r="80" spans="1:52" s="67" customFormat="1" ht="25.5" customHeight="1" x14ac:dyDescent="0.2">
      <c r="A80" s="85">
        <f>Planeacion!A78</f>
        <v>0</v>
      </c>
      <c r="B80" s="85">
        <f>Planeacion!B78</f>
        <v>0</v>
      </c>
      <c r="C80" s="85">
        <f>Planeacion!C78</f>
        <v>0</v>
      </c>
      <c r="D80" s="85">
        <f>Planeacion!D79</f>
        <v>0</v>
      </c>
      <c r="E80" s="85" t="str">
        <f t="shared" si="9"/>
        <v>0000</v>
      </c>
      <c r="F80" s="85">
        <f>Planeacion!F78</f>
        <v>0</v>
      </c>
      <c r="G80" s="85">
        <f>Planeacion!G78</f>
        <v>0</v>
      </c>
      <c r="H80" s="85">
        <f>Planeacion!H78</f>
        <v>0</v>
      </c>
      <c r="I80" s="85">
        <f>Planeacion!I78</f>
        <v>0</v>
      </c>
      <c r="J80" s="85">
        <f>Planeacion!J78</f>
        <v>0</v>
      </c>
      <c r="K80" s="85">
        <f>Planeacion!K78</f>
        <v>0</v>
      </c>
      <c r="L80" s="85">
        <f>Planeacion!L78</f>
        <v>0</v>
      </c>
      <c r="M80" s="86" t="str">
        <f t="shared" si="6"/>
        <v>Participacion</v>
      </c>
      <c r="N80" s="85">
        <f>Planeacion!M78</f>
        <v>0</v>
      </c>
      <c r="O80" s="87"/>
      <c r="P80" s="88"/>
      <c r="Q80" s="88"/>
      <c r="R80" s="85">
        <f t="shared" si="7"/>
        <v>0</v>
      </c>
      <c r="S80" s="112"/>
      <c r="T80" s="110"/>
      <c r="U80" s="110"/>
      <c r="V80" s="110"/>
      <c r="W80" s="117">
        <f t="shared" si="8"/>
        <v>0</v>
      </c>
      <c r="X80" s="112"/>
      <c r="Y80" s="110"/>
      <c r="Z80" s="110"/>
      <c r="AA80" s="110"/>
      <c r="AB80" s="110"/>
      <c r="AC80" s="110"/>
      <c r="AD80" s="110"/>
      <c r="AE80" s="89"/>
      <c r="AF80" s="90"/>
      <c r="AG80" s="90"/>
      <c r="AH80" s="90"/>
      <c r="AI80" s="90"/>
      <c r="AJ80" s="90"/>
      <c r="AK80" s="90"/>
      <c r="AL80" s="90"/>
      <c r="AM80" s="90"/>
      <c r="AN80" s="89"/>
      <c r="AO80" s="90"/>
      <c r="AP80" s="90"/>
      <c r="AQ80" s="89"/>
      <c r="AR80" s="89"/>
      <c r="AS80" s="105"/>
      <c r="AT80" s="89"/>
      <c r="AU80" s="89"/>
      <c r="AV80" s="89"/>
      <c r="AW80" s="90"/>
      <c r="AX80" s="90"/>
      <c r="AY80" s="90"/>
      <c r="AZ80" s="89"/>
    </row>
    <row r="81" spans="1:52" s="67" customFormat="1" ht="25.5" customHeight="1" x14ac:dyDescent="0.2">
      <c r="A81" s="85">
        <f>Planeacion!A79</f>
        <v>0</v>
      </c>
      <c r="B81" s="85">
        <f>Planeacion!B79</f>
        <v>0</v>
      </c>
      <c r="C81" s="85">
        <f>Planeacion!C79</f>
        <v>0</v>
      </c>
      <c r="D81" s="85">
        <f>Planeacion!D80</f>
        <v>0</v>
      </c>
      <c r="E81" s="85" t="str">
        <f t="shared" si="9"/>
        <v>0000</v>
      </c>
      <c r="F81" s="85">
        <f>Planeacion!F79</f>
        <v>0</v>
      </c>
      <c r="G81" s="85">
        <f>Planeacion!G79</f>
        <v>0</v>
      </c>
      <c r="H81" s="85">
        <f>Planeacion!H79</f>
        <v>0</v>
      </c>
      <c r="I81" s="85">
        <f>Planeacion!I79</f>
        <v>0</v>
      </c>
      <c r="J81" s="85">
        <f>Planeacion!J79</f>
        <v>0</v>
      </c>
      <c r="K81" s="85">
        <f>Planeacion!K79</f>
        <v>0</v>
      </c>
      <c r="L81" s="85">
        <f>Planeacion!L79</f>
        <v>0</v>
      </c>
      <c r="M81" s="86" t="str">
        <f t="shared" si="6"/>
        <v>Participacion</v>
      </c>
      <c r="N81" s="85">
        <f>Planeacion!M79</f>
        <v>0</v>
      </c>
      <c r="O81" s="87"/>
      <c r="P81" s="88"/>
      <c r="Q81" s="88"/>
      <c r="R81" s="85">
        <f t="shared" si="7"/>
        <v>0</v>
      </c>
      <c r="S81" s="112"/>
      <c r="T81" s="110"/>
      <c r="U81" s="110"/>
      <c r="V81" s="110"/>
      <c r="W81" s="117">
        <f t="shared" si="8"/>
        <v>0</v>
      </c>
      <c r="X81" s="112"/>
      <c r="Y81" s="110"/>
      <c r="Z81" s="110"/>
      <c r="AA81" s="110"/>
      <c r="AB81" s="110"/>
      <c r="AC81" s="110"/>
      <c r="AD81" s="110"/>
      <c r="AE81" s="89"/>
      <c r="AF81" s="90"/>
      <c r="AG81" s="90"/>
      <c r="AH81" s="90"/>
      <c r="AI81" s="90"/>
      <c r="AJ81" s="90"/>
      <c r="AK81" s="90"/>
      <c r="AL81" s="90"/>
      <c r="AM81" s="90"/>
      <c r="AN81" s="89"/>
      <c r="AO81" s="90"/>
      <c r="AP81" s="90"/>
      <c r="AQ81" s="89"/>
      <c r="AR81" s="89"/>
      <c r="AS81" s="105"/>
      <c r="AT81" s="89"/>
      <c r="AU81" s="89"/>
      <c r="AV81" s="89"/>
      <c r="AW81" s="90"/>
      <c r="AX81" s="90"/>
      <c r="AY81" s="90"/>
      <c r="AZ81" s="89"/>
    </row>
    <row r="82" spans="1:52" s="67" customFormat="1" ht="25.5" customHeight="1" x14ac:dyDescent="0.2">
      <c r="A82" s="85">
        <f>Planeacion!A80</f>
        <v>0</v>
      </c>
      <c r="B82" s="85">
        <f>Planeacion!B80</f>
        <v>0</v>
      </c>
      <c r="C82" s="85">
        <f>Planeacion!C80</f>
        <v>0</v>
      </c>
      <c r="D82" s="85">
        <f>Planeacion!D81</f>
        <v>0</v>
      </c>
      <c r="E82" s="85" t="str">
        <f t="shared" si="9"/>
        <v>0000</v>
      </c>
      <c r="F82" s="85">
        <f>Planeacion!F80</f>
        <v>0</v>
      </c>
      <c r="G82" s="85">
        <f>Planeacion!G80</f>
        <v>0</v>
      </c>
      <c r="H82" s="85">
        <f>Planeacion!H80</f>
        <v>0</v>
      </c>
      <c r="I82" s="85">
        <f>Planeacion!I80</f>
        <v>0</v>
      </c>
      <c r="J82" s="85">
        <f>Planeacion!J80</f>
        <v>0</v>
      </c>
      <c r="K82" s="85">
        <f>Planeacion!K80</f>
        <v>0</v>
      </c>
      <c r="L82" s="85">
        <f>Planeacion!L80</f>
        <v>0</v>
      </c>
      <c r="M82" s="86" t="str">
        <f t="shared" si="6"/>
        <v>Participacion</v>
      </c>
      <c r="N82" s="85">
        <f>Planeacion!M80</f>
        <v>0</v>
      </c>
      <c r="O82" s="87"/>
      <c r="P82" s="88"/>
      <c r="Q82" s="88"/>
      <c r="R82" s="85">
        <f t="shared" si="7"/>
        <v>0</v>
      </c>
      <c r="S82" s="112"/>
      <c r="T82" s="110"/>
      <c r="U82" s="110"/>
      <c r="V82" s="110"/>
      <c r="W82" s="117">
        <f t="shared" si="8"/>
        <v>0</v>
      </c>
      <c r="X82" s="112"/>
      <c r="Y82" s="110"/>
      <c r="Z82" s="110"/>
      <c r="AA82" s="110"/>
      <c r="AB82" s="110"/>
      <c r="AC82" s="110"/>
      <c r="AD82" s="110"/>
      <c r="AE82" s="89"/>
      <c r="AF82" s="90"/>
      <c r="AG82" s="90"/>
      <c r="AH82" s="90"/>
      <c r="AI82" s="90"/>
      <c r="AJ82" s="90"/>
      <c r="AK82" s="90"/>
      <c r="AL82" s="90"/>
      <c r="AM82" s="90"/>
      <c r="AN82" s="89"/>
      <c r="AO82" s="90"/>
      <c r="AP82" s="90"/>
      <c r="AQ82" s="89"/>
      <c r="AR82" s="89"/>
      <c r="AS82" s="105"/>
      <c r="AT82" s="89"/>
      <c r="AU82" s="89"/>
      <c r="AV82" s="89"/>
      <c r="AW82" s="90"/>
      <c r="AX82" s="90"/>
      <c r="AY82" s="90"/>
      <c r="AZ82" s="89"/>
    </row>
    <row r="83" spans="1:52" s="67" customFormat="1" ht="25.5" customHeight="1" x14ac:dyDescent="0.2">
      <c r="A83" s="85">
        <f>Planeacion!A81</f>
        <v>0</v>
      </c>
      <c r="B83" s="85">
        <f>Planeacion!B81</f>
        <v>0</v>
      </c>
      <c r="C83" s="85">
        <f>Planeacion!C81</f>
        <v>0</v>
      </c>
      <c r="D83" s="85">
        <f>Planeacion!D82</f>
        <v>0</v>
      </c>
      <c r="E83" s="85" t="str">
        <f t="shared" si="9"/>
        <v>0000</v>
      </c>
      <c r="F83" s="85">
        <f>Planeacion!F81</f>
        <v>0</v>
      </c>
      <c r="G83" s="85">
        <f>Planeacion!G81</f>
        <v>0</v>
      </c>
      <c r="H83" s="85">
        <f>Planeacion!H81</f>
        <v>0</v>
      </c>
      <c r="I83" s="85">
        <f>Planeacion!I81</f>
        <v>0</v>
      </c>
      <c r="J83" s="85">
        <f>Planeacion!J81</f>
        <v>0</v>
      </c>
      <c r="K83" s="85">
        <f>Planeacion!K81</f>
        <v>0</v>
      </c>
      <c r="L83" s="85">
        <f>Planeacion!L81</f>
        <v>0</v>
      </c>
      <c r="M83" s="86" t="str">
        <f t="shared" si="6"/>
        <v>Participacion</v>
      </c>
      <c r="N83" s="85">
        <f>Planeacion!M81</f>
        <v>0</v>
      </c>
      <c r="O83" s="87"/>
      <c r="P83" s="88"/>
      <c r="Q83" s="88"/>
      <c r="R83" s="85">
        <f t="shared" si="7"/>
        <v>0</v>
      </c>
      <c r="S83" s="112"/>
      <c r="T83" s="110"/>
      <c r="U83" s="110"/>
      <c r="V83" s="110"/>
      <c r="W83" s="117">
        <f t="shared" si="8"/>
        <v>0</v>
      </c>
      <c r="X83" s="112"/>
      <c r="Y83" s="110"/>
      <c r="Z83" s="110"/>
      <c r="AA83" s="110"/>
      <c r="AB83" s="110"/>
      <c r="AC83" s="110"/>
      <c r="AD83" s="110"/>
      <c r="AE83" s="89"/>
      <c r="AF83" s="90"/>
      <c r="AG83" s="90"/>
      <c r="AH83" s="90"/>
      <c r="AI83" s="90"/>
      <c r="AJ83" s="90"/>
      <c r="AK83" s="90"/>
      <c r="AL83" s="90"/>
      <c r="AM83" s="90"/>
      <c r="AN83" s="89"/>
      <c r="AO83" s="90"/>
      <c r="AP83" s="90"/>
      <c r="AQ83" s="89"/>
      <c r="AR83" s="89"/>
      <c r="AS83" s="105"/>
      <c r="AT83" s="89"/>
      <c r="AU83" s="89"/>
      <c r="AV83" s="89"/>
      <c r="AW83" s="90"/>
      <c r="AX83" s="90"/>
      <c r="AY83" s="90"/>
      <c r="AZ83" s="89"/>
    </row>
    <row r="84" spans="1:52" s="67" customFormat="1" ht="25.5" customHeight="1" x14ac:dyDescent="0.2">
      <c r="A84" s="85">
        <f>Planeacion!A82</f>
        <v>0</v>
      </c>
      <c r="B84" s="85">
        <f>Planeacion!B82</f>
        <v>0</v>
      </c>
      <c r="C84" s="85">
        <f>Planeacion!C82</f>
        <v>0</v>
      </c>
      <c r="D84" s="85">
        <f>Planeacion!D83</f>
        <v>0</v>
      </c>
      <c r="E84" s="85" t="str">
        <f t="shared" si="9"/>
        <v>0000</v>
      </c>
      <c r="F84" s="85">
        <f>Planeacion!F82</f>
        <v>0</v>
      </c>
      <c r="G84" s="85">
        <f>Planeacion!G82</f>
        <v>0</v>
      </c>
      <c r="H84" s="85">
        <f>Planeacion!H82</f>
        <v>0</v>
      </c>
      <c r="I84" s="85">
        <f>Planeacion!I82</f>
        <v>0</v>
      </c>
      <c r="J84" s="85">
        <f>Planeacion!J82</f>
        <v>0</v>
      </c>
      <c r="K84" s="85">
        <f>Planeacion!K82</f>
        <v>0</v>
      </c>
      <c r="L84" s="85">
        <f>Planeacion!L82</f>
        <v>0</v>
      </c>
      <c r="M84" s="86" t="str">
        <f t="shared" si="6"/>
        <v>Participacion</v>
      </c>
      <c r="N84" s="85">
        <f>Planeacion!M82</f>
        <v>0</v>
      </c>
      <c r="O84" s="87"/>
      <c r="P84" s="88"/>
      <c r="Q84" s="88"/>
      <c r="R84" s="85">
        <f t="shared" si="7"/>
        <v>0</v>
      </c>
      <c r="S84" s="112"/>
      <c r="T84" s="110"/>
      <c r="U84" s="110"/>
      <c r="V84" s="110"/>
      <c r="W84" s="117">
        <f t="shared" si="8"/>
        <v>0</v>
      </c>
      <c r="X84" s="112"/>
      <c r="Y84" s="110"/>
      <c r="Z84" s="110"/>
      <c r="AA84" s="110"/>
      <c r="AB84" s="110"/>
      <c r="AC84" s="110"/>
      <c r="AD84" s="110"/>
      <c r="AE84" s="89"/>
      <c r="AF84" s="90"/>
      <c r="AG84" s="90"/>
      <c r="AH84" s="90"/>
      <c r="AI84" s="90"/>
      <c r="AJ84" s="90"/>
      <c r="AK84" s="90"/>
      <c r="AL84" s="90"/>
      <c r="AM84" s="90"/>
      <c r="AN84" s="89"/>
      <c r="AO84" s="90"/>
      <c r="AP84" s="90"/>
      <c r="AQ84" s="89"/>
      <c r="AR84" s="89"/>
      <c r="AS84" s="105"/>
      <c r="AT84" s="89"/>
      <c r="AU84" s="89"/>
      <c r="AV84" s="89"/>
      <c r="AW84" s="90"/>
      <c r="AX84" s="90"/>
      <c r="AY84" s="90"/>
      <c r="AZ84" s="89"/>
    </row>
    <row r="85" spans="1:52" s="67" customFormat="1" ht="25.5" customHeight="1" x14ac:dyDescent="0.2">
      <c r="A85" s="85">
        <f>Planeacion!A83</f>
        <v>0</v>
      </c>
      <c r="B85" s="85">
        <f>Planeacion!B83</f>
        <v>0</v>
      </c>
      <c r="C85" s="85">
        <f>Planeacion!C83</f>
        <v>0</v>
      </c>
      <c r="D85" s="85">
        <f>Planeacion!D84</f>
        <v>0</v>
      </c>
      <c r="E85" s="85" t="str">
        <f t="shared" si="9"/>
        <v>0000</v>
      </c>
      <c r="F85" s="85">
        <f>Planeacion!F83</f>
        <v>0</v>
      </c>
      <c r="G85" s="85">
        <f>Planeacion!G83</f>
        <v>0</v>
      </c>
      <c r="H85" s="85">
        <f>Planeacion!H83</f>
        <v>0</v>
      </c>
      <c r="I85" s="85">
        <f>Planeacion!I83</f>
        <v>0</v>
      </c>
      <c r="J85" s="85">
        <f>Planeacion!J83</f>
        <v>0</v>
      </c>
      <c r="K85" s="85">
        <f>Planeacion!K83</f>
        <v>0</v>
      </c>
      <c r="L85" s="85">
        <f>Planeacion!L83</f>
        <v>0</v>
      </c>
      <c r="M85" s="86" t="str">
        <f t="shared" si="6"/>
        <v>Participacion</v>
      </c>
      <c r="N85" s="85">
        <f>Planeacion!M83</f>
        <v>0</v>
      </c>
      <c r="O85" s="87"/>
      <c r="P85" s="88"/>
      <c r="Q85" s="88"/>
      <c r="R85" s="85">
        <f t="shared" si="7"/>
        <v>0</v>
      </c>
      <c r="S85" s="112"/>
      <c r="T85" s="110"/>
      <c r="U85" s="110"/>
      <c r="V85" s="110"/>
      <c r="W85" s="117">
        <f t="shared" si="8"/>
        <v>0</v>
      </c>
      <c r="X85" s="112"/>
      <c r="Y85" s="110"/>
      <c r="Z85" s="110"/>
      <c r="AA85" s="110"/>
      <c r="AB85" s="110"/>
      <c r="AC85" s="110"/>
      <c r="AD85" s="110"/>
      <c r="AE85" s="89"/>
      <c r="AF85" s="90"/>
      <c r="AG85" s="90"/>
      <c r="AH85" s="90"/>
      <c r="AI85" s="90"/>
      <c r="AJ85" s="90"/>
      <c r="AK85" s="90"/>
      <c r="AL85" s="90"/>
      <c r="AM85" s="90"/>
      <c r="AN85" s="89"/>
      <c r="AO85" s="90"/>
      <c r="AP85" s="90"/>
      <c r="AQ85" s="89"/>
      <c r="AR85" s="89"/>
      <c r="AS85" s="105"/>
      <c r="AT85" s="89"/>
      <c r="AU85" s="89"/>
      <c r="AV85" s="89"/>
      <c r="AW85" s="90"/>
      <c r="AX85" s="90"/>
      <c r="AY85" s="90"/>
      <c r="AZ85" s="89"/>
    </row>
    <row r="86" spans="1:52" s="67" customFormat="1" ht="25.5" customHeight="1" x14ac:dyDescent="0.2">
      <c r="A86" s="85">
        <f>Planeacion!A84</f>
        <v>0</v>
      </c>
      <c r="B86" s="85">
        <f>Planeacion!B84</f>
        <v>0</v>
      </c>
      <c r="C86" s="85">
        <f>Planeacion!C84</f>
        <v>0</v>
      </c>
      <c r="D86" s="85">
        <f>Planeacion!D85</f>
        <v>0</v>
      </c>
      <c r="E86" s="85" t="str">
        <f t="shared" si="9"/>
        <v>0000</v>
      </c>
      <c r="F86" s="85">
        <f>Planeacion!F84</f>
        <v>0</v>
      </c>
      <c r="G86" s="85">
        <f>Planeacion!G84</f>
        <v>0</v>
      </c>
      <c r="H86" s="85">
        <f>Planeacion!H84</f>
        <v>0</v>
      </c>
      <c r="I86" s="85">
        <f>Planeacion!I84</f>
        <v>0</v>
      </c>
      <c r="J86" s="85">
        <f>Planeacion!J84</f>
        <v>0</v>
      </c>
      <c r="K86" s="85">
        <f>Planeacion!K84</f>
        <v>0</v>
      </c>
      <c r="L86" s="85">
        <f>Planeacion!L84</f>
        <v>0</v>
      </c>
      <c r="M86" s="86" t="str">
        <f t="shared" si="6"/>
        <v>Participacion</v>
      </c>
      <c r="N86" s="85">
        <f>Planeacion!M84</f>
        <v>0</v>
      </c>
      <c r="O86" s="87"/>
      <c r="P86" s="88"/>
      <c r="Q86" s="88"/>
      <c r="R86" s="85">
        <f t="shared" si="7"/>
        <v>0</v>
      </c>
      <c r="S86" s="112"/>
      <c r="T86" s="110"/>
      <c r="U86" s="110"/>
      <c r="V86" s="110"/>
      <c r="W86" s="117">
        <f t="shared" si="8"/>
        <v>0</v>
      </c>
      <c r="X86" s="112"/>
      <c r="Y86" s="110"/>
      <c r="Z86" s="110"/>
      <c r="AA86" s="110"/>
      <c r="AB86" s="110"/>
      <c r="AC86" s="110"/>
      <c r="AD86" s="110"/>
      <c r="AE86" s="89"/>
      <c r="AF86" s="90"/>
      <c r="AG86" s="90"/>
      <c r="AH86" s="90"/>
      <c r="AI86" s="90"/>
      <c r="AJ86" s="90"/>
      <c r="AK86" s="90"/>
      <c r="AL86" s="90"/>
      <c r="AM86" s="90"/>
      <c r="AN86" s="89"/>
      <c r="AO86" s="90"/>
      <c r="AP86" s="90"/>
      <c r="AQ86" s="89"/>
      <c r="AR86" s="89"/>
      <c r="AS86" s="105"/>
      <c r="AT86" s="89"/>
      <c r="AU86" s="89"/>
      <c r="AV86" s="89"/>
      <c r="AW86" s="90"/>
      <c r="AX86" s="90"/>
      <c r="AY86" s="90"/>
      <c r="AZ86" s="89"/>
    </row>
    <row r="87" spans="1:52" s="67" customFormat="1" ht="25.5" customHeight="1" x14ac:dyDescent="0.2">
      <c r="A87" s="85">
        <f>Planeacion!A85</f>
        <v>0</v>
      </c>
      <c r="B87" s="85">
        <f>Planeacion!B85</f>
        <v>0</v>
      </c>
      <c r="C87" s="85">
        <f>Planeacion!C85</f>
        <v>0</v>
      </c>
      <c r="D87" s="85">
        <f>Planeacion!D86</f>
        <v>0</v>
      </c>
      <c r="E87" s="85" t="str">
        <f t="shared" si="9"/>
        <v>0000</v>
      </c>
      <c r="F87" s="85">
        <f>Planeacion!F85</f>
        <v>0</v>
      </c>
      <c r="G87" s="85">
        <f>Planeacion!G85</f>
        <v>0</v>
      </c>
      <c r="H87" s="85">
        <f>Planeacion!H85</f>
        <v>0</v>
      </c>
      <c r="I87" s="85">
        <f>Planeacion!I85</f>
        <v>0</v>
      </c>
      <c r="J87" s="85">
        <f>Planeacion!J85</f>
        <v>0</v>
      </c>
      <c r="K87" s="85">
        <f>Planeacion!K85</f>
        <v>0</v>
      </c>
      <c r="L87" s="85">
        <f>Planeacion!L85</f>
        <v>0</v>
      </c>
      <c r="M87" s="86" t="str">
        <f t="shared" si="6"/>
        <v>Participacion</v>
      </c>
      <c r="N87" s="85">
        <f>Planeacion!M85</f>
        <v>0</v>
      </c>
      <c r="O87" s="87"/>
      <c r="P87" s="88"/>
      <c r="Q87" s="88"/>
      <c r="R87" s="85">
        <f t="shared" si="7"/>
        <v>0</v>
      </c>
      <c r="S87" s="112"/>
      <c r="T87" s="110"/>
      <c r="U87" s="110"/>
      <c r="V87" s="110"/>
      <c r="W87" s="117">
        <f t="shared" si="8"/>
        <v>0</v>
      </c>
      <c r="X87" s="112"/>
      <c r="Y87" s="110"/>
      <c r="Z87" s="110"/>
      <c r="AA87" s="110"/>
      <c r="AB87" s="110"/>
      <c r="AC87" s="110"/>
      <c r="AD87" s="110"/>
      <c r="AE87" s="89"/>
      <c r="AF87" s="90"/>
      <c r="AG87" s="90"/>
      <c r="AH87" s="90"/>
      <c r="AI87" s="90"/>
      <c r="AJ87" s="90"/>
      <c r="AK87" s="90"/>
      <c r="AL87" s="90"/>
      <c r="AM87" s="90"/>
      <c r="AN87" s="89"/>
      <c r="AO87" s="90"/>
      <c r="AP87" s="90"/>
      <c r="AQ87" s="89"/>
      <c r="AR87" s="89"/>
      <c r="AS87" s="105"/>
      <c r="AT87" s="89"/>
      <c r="AU87" s="89"/>
      <c r="AV87" s="89"/>
      <c r="AW87" s="90"/>
      <c r="AX87" s="90"/>
      <c r="AY87" s="90"/>
      <c r="AZ87" s="89"/>
    </row>
    <row r="88" spans="1:52" s="67" customFormat="1" ht="25.5" customHeight="1" x14ac:dyDescent="0.2">
      <c r="A88" s="85">
        <f>Planeacion!A86</f>
        <v>0</v>
      </c>
      <c r="B88" s="85">
        <f>Planeacion!B86</f>
        <v>0</v>
      </c>
      <c r="C88" s="85">
        <f>Planeacion!C86</f>
        <v>0</v>
      </c>
      <c r="D88" s="85">
        <f>Planeacion!D87</f>
        <v>0</v>
      </c>
      <c r="E88" s="85" t="str">
        <f t="shared" si="9"/>
        <v>0000</v>
      </c>
      <c r="F88" s="85">
        <f>Planeacion!F86</f>
        <v>0</v>
      </c>
      <c r="G88" s="85">
        <f>Planeacion!G86</f>
        <v>0</v>
      </c>
      <c r="H88" s="85">
        <f>Planeacion!H86</f>
        <v>0</v>
      </c>
      <c r="I88" s="85">
        <f>Planeacion!I86</f>
        <v>0</v>
      </c>
      <c r="J88" s="85">
        <f>Planeacion!J86</f>
        <v>0</v>
      </c>
      <c r="K88" s="85">
        <f>Planeacion!K86</f>
        <v>0</v>
      </c>
      <c r="L88" s="85">
        <f>Planeacion!L86</f>
        <v>0</v>
      </c>
      <c r="M88" s="86" t="str">
        <f t="shared" si="6"/>
        <v>Participacion</v>
      </c>
      <c r="N88" s="85">
        <f>Planeacion!M86</f>
        <v>0</v>
      </c>
      <c r="O88" s="87"/>
      <c r="P88" s="88"/>
      <c r="Q88" s="88"/>
      <c r="R88" s="85">
        <f t="shared" si="7"/>
        <v>0</v>
      </c>
      <c r="S88" s="112"/>
      <c r="T88" s="110"/>
      <c r="U88" s="110"/>
      <c r="V88" s="110"/>
      <c r="W88" s="117">
        <f t="shared" si="8"/>
        <v>0</v>
      </c>
      <c r="X88" s="112"/>
      <c r="Y88" s="110"/>
      <c r="Z88" s="110"/>
      <c r="AA88" s="110"/>
      <c r="AB88" s="110"/>
      <c r="AC88" s="110"/>
      <c r="AD88" s="110"/>
      <c r="AE88" s="89"/>
      <c r="AF88" s="90"/>
      <c r="AG88" s="90"/>
      <c r="AH88" s="90"/>
      <c r="AI88" s="90"/>
      <c r="AJ88" s="90"/>
      <c r="AK88" s="90"/>
      <c r="AL88" s="90"/>
      <c r="AM88" s="90"/>
      <c r="AN88" s="89"/>
      <c r="AO88" s="90"/>
      <c r="AP88" s="90"/>
      <c r="AQ88" s="89"/>
      <c r="AR88" s="89"/>
      <c r="AS88" s="105"/>
      <c r="AT88" s="89"/>
      <c r="AU88" s="89"/>
      <c r="AV88" s="89"/>
      <c r="AW88" s="90"/>
      <c r="AX88" s="90"/>
      <c r="AY88" s="90"/>
      <c r="AZ88" s="89"/>
    </row>
    <row r="89" spans="1:52" s="67" customFormat="1" ht="25.5" customHeight="1" x14ac:dyDescent="0.2">
      <c r="A89" s="85">
        <f>Planeacion!A87</f>
        <v>0</v>
      </c>
      <c r="B89" s="85">
        <f>Planeacion!B87</f>
        <v>0</v>
      </c>
      <c r="C89" s="85">
        <f>Planeacion!C87</f>
        <v>0</v>
      </c>
      <c r="D89" s="85">
        <f>Planeacion!D88</f>
        <v>0</v>
      </c>
      <c r="E89" s="85" t="str">
        <f t="shared" si="9"/>
        <v>0000</v>
      </c>
      <c r="F89" s="85">
        <f>Planeacion!F87</f>
        <v>0</v>
      </c>
      <c r="G89" s="85">
        <f>Planeacion!G87</f>
        <v>0</v>
      </c>
      <c r="H89" s="85">
        <f>Planeacion!H87</f>
        <v>0</v>
      </c>
      <c r="I89" s="85">
        <f>Planeacion!I87</f>
        <v>0</v>
      </c>
      <c r="J89" s="85">
        <f>Planeacion!J87</f>
        <v>0</v>
      </c>
      <c r="K89" s="85">
        <f>Planeacion!K87</f>
        <v>0</v>
      </c>
      <c r="L89" s="85">
        <f>Planeacion!L87</f>
        <v>0</v>
      </c>
      <c r="M89" s="86" t="str">
        <f t="shared" si="6"/>
        <v>Participacion</v>
      </c>
      <c r="N89" s="85">
        <f>Planeacion!M87</f>
        <v>0</v>
      </c>
      <c r="O89" s="87"/>
      <c r="P89" s="88"/>
      <c r="Q89" s="88"/>
      <c r="R89" s="85">
        <f t="shared" si="7"/>
        <v>0</v>
      </c>
      <c r="S89" s="112"/>
      <c r="T89" s="110"/>
      <c r="U89" s="110"/>
      <c r="V89" s="110"/>
      <c r="W89" s="117">
        <f t="shared" si="8"/>
        <v>0</v>
      </c>
      <c r="X89" s="112"/>
      <c r="Y89" s="110"/>
      <c r="Z89" s="110"/>
      <c r="AA89" s="110"/>
      <c r="AB89" s="110"/>
      <c r="AC89" s="110"/>
      <c r="AD89" s="110"/>
      <c r="AE89" s="89"/>
      <c r="AF89" s="90"/>
      <c r="AG89" s="90"/>
      <c r="AH89" s="90"/>
      <c r="AI89" s="90"/>
      <c r="AJ89" s="90"/>
      <c r="AK89" s="90"/>
      <c r="AL89" s="90"/>
      <c r="AM89" s="90"/>
      <c r="AN89" s="89"/>
      <c r="AO89" s="90"/>
      <c r="AP89" s="90"/>
      <c r="AQ89" s="89"/>
      <c r="AR89" s="89"/>
      <c r="AS89" s="105"/>
      <c r="AT89" s="89"/>
      <c r="AU89" s="89"/>
      <c r="AV89" s="89"/>
      <c r="AW89" s="90"/>
      <c r="AX89" s="90"/>
      <c r="AY89" s="90"/>
      <c r="AZ89" s="89"/>
    </row>
    <row r="90" spans="1:52" s="67" customFormat="1" ht="25.5" customHeight="1" x14ac:dyDescent="0.2">
      <c r="A90" s="85">
        <f>Planeacion!A88</f>
        <v>0</v>
      </c>
      <c r="B90" s="85">
        <f>Planeacion!B88</f>
        <v>0</v>
      </c>
      <c r="C90" s="85">
        <f>Planeacion!C88</f>
        <v>0</v>
      </c>
      <c r="D90" s="85">
        <f>Planeacion!D89</f>
        <v>0</v>
      </c>
      <c r="E90" s="85" t="str">
        <f t="shared" si="9"/>
        <v>0000</v>
      </c>
      <c r="F90" s="85">
        <f>Planeacion!F88</f>
        <v>0</v>
      </c>
      <c r="G90" s="85">
        <f>Planeacion!G88</f>
        <v>0</v>
      </c>
      <c r="H90" s="85">
        <f>Planeacion!H88</f>
        <v>0</v>
      </c>
      <c r="I90" s="85">
        <f>Planeacion!I88</f>
        <v>0</v>
      </c>
      <c r="J90" s="85">
        <f>Planeacion!J88</f>
        <v>0</v>
      </c>
      <c r="K90" s="85">
        <f>Planeacion!K88</f>
        <v>0</v>
      </c>
      <c r="L90" s="85">
        <f>Planeacion!L88</f>
        <v>0</v>
      </c>
      <c r="M90" s="86" t="str">
        <f t="shared" si="6"/>
        <v>Participacion</v>
      </c>
      <c r="N90" s="85">
        <f>Planeacion!M88</f>
        <v>0</v>
      </c>
      <c r="O90" s="87"/>
      <c r="P90" s="88"/>
      <c r="Q90" s="88"/>
      <c r="R90" s="85">
        <f t="shared" si="7"/>
        <v>0</v>
      </c>
      <c r="S90" s="112"/>
      <c r="T90" s="110"/>
      <c r="U90" s="110"/>
      <c r="V90" s="110"/>
      <c r="W90" s="117">
        <f t="shared" si="8"/>
        <v>0</v>
      </c>
      <c r="X90" s="112"/>
      <c r="Y90" s="110"/>
      <c r="Z90" s="110"/>
      <c r="AA90" s="110"/>
      <c r="AB90" s="110"/>
      <c r="AC90" s="110"/>
      <c r="AD90" s="110"/>
      <c r="AE90" s="89"/>
      <c r="AF90" s="90"/>
      <c r="AG90" s="90"/>
      <c r="AH90" s="90"/>
      <c r="AI90" s="90"/>
      <c r="AJ90" s="90"/>
      <c r="AK90" s="90"/>
      <c r="AL90" s="90"/>
      <c r="AM90" s="90"/>
      <c r="AN90" s="89"/>
      <c r="AO90" s="90"/>
      <c r="AP90" s="90"/>
      <c r="AQ90" s="89"/>
      <c r="AR90" s="89"/>
      <c r="AS90" s="105"/>
      <c r="AT90" s="89"/>
      <c r="AU90" s="89"/>
      <c r="AV90" s="89"/>
      <c r="AW90" s="90"/>
      <c r="AX90" s="90"/>
      <c r="AY90" s="90"/>
      <c r="AZ90" s="89"/>
    </row>
    <row r="91" spans="1:52" s="67" customFormat="1" ht="25.5" customHeight="1" x14ac:dyDescent="0.2">
      <c r="A91" s="85">
        <f>Planeacion!A89</f>
        <v>0</v>
      </c>
      <c r="B91" s="85">
        <f>Planeacion!B89</f>
        <v>0</v>
      </c>
      <c r="C91" s="85">
        <f>Planeacion!C89</f>
        <v>0</v>
      </c>
      <c r="D91" s="85">
        <f>Planeacion!D90</f>
        <v>0</v>
      </c>
      <c r="E91" s="85" t="str">
        <f t="shared" si="9"/>
        <v>0000</v>
      </c>
      <c r="F91" s="85">
        <f>Planeacion!F89</f>
        <v>0</v>
      </c>
      <c r="G91" s="85">
        <f>Planeacion!G89</f>
        <v>0</v>
      </c>
      <c r="H91" s="85">
        <f>Planeacion!H89</f>
        <v>0</v>
      </c>
      <c r="I91" s="85">
        <f>Planeacion!I89</f>
        <v>0</v>
      </c>
      <c r="J91" s="85">
        <f>Planeacion!J89</f>
        <v>0</v>
      </c>
      <c r="K91" s="85">
        <f>Planeacion!K89</f>
        <v>0</v>
      </c>
      <c r="L91" s="85">
        <f>Planeacion!L89</f>
        <v>0</v>
      </c>
      <c r="M91" s="86" t="str">
        <f t="shared" si="6"/>
        <v>Participacion</v>
      </c>
      <c r="N91" s="85">
        <f>Planeacion!M89</f>
        <v>0</v>
      </c>
      <c r="O91" s="87"/>
      <c r="P91" s="88"/>
      <c r="Q91" s="88"/>
      <c r="R91" s="85">
        <f t="shared" si="7"/>
        <v>0</v>
      </c>
      <c r="S91" s="112"/>
      <c r="T91" s="110"/>
      <c r="U91" s="110"/>
      <c r="V91" s="110"/>
      <c r="W91" s="117">
        <f t="shared" si="8"/>
        <v>0</v>
      </c>
      <c r="X91" s="112"/>
      <c r="Y91" s="110"/>
      <c r="Z91" s="110"/>
      <c r="AA91" s="110"/>
      <c r="AB91" s="110"/>
      <c r="AC91" s="110"/>
      <c r="AD91" s="110"/>
      <c r="AE91" s="89"/>
      <c r="AF91" s="90"/>
      <c r="AG91" s="90"/>
      <c r="AH91" s="90"/>
      <c r="AI91" s="90"/>
      <c r="AJ91" s="90"/>
      <c r="AK91" s="90"/>
      <c r="AL91" s="90"/>
      <c r="AM91" s="90"/>
      <c r="AN91" s="89"/>
      <c r="AO91" s="90"/>
      <c r="AP91" s="90"/>
      <c r="AQ91" s="89"/>
      <c r="AR91" s="89"/>
      <c r="AS91" s="105"/>
      <c r="AT91" s="89"/>
      <c r="AU91" s="89"/>
      <c r="AV91" s="89"/>
      <c r="AW91" s="90"/>
      <c r="AX91" s="90"/>
      <c r="AY91" s="90"/>
      <c r="AZ91" s="89"/>
    </row>
    <row r="92" spans="1:52" s="67" customFormat="1" ht="25.5" customHeight="1" x14ac:dyDescent="0.2">
      <c r="A92" s="85">
        <f>Planeacion!A90</f>
        <v>0</v>
      </c>
      <c r="B92" s="85">
        <f>Planeacion!B90</f>
        <v>0</v>
      </c>
      <c r="C92" s="85">
        <f>Planeacion!C90</f>
        <v>0</v>
      </c>
      <c r="D92" s="85">
        <f>Planeacion!D91</f>
        <v>0</v>
      </c>
      <c r="E92" s="85" t="str">
        <f t="shared" si="9"/>
        <v>0000</v>
      </c>
      <c r="F92" s="85">
        <f>Planeacion!F90</f>
        <v>0</v>
      </c>
      <c r="G92" s="85">
        <f>Planeacion!G90</f>
        <v>0</v>
      </c>
      <c r="H92" s="85">
        <f>Planeacion!H90</f>
        <v>0</v>
      </c>
      <c r="I92" s="85">
        <f>Planeacion!I90</f>
        <v>0</v>
      </c>
      <c r="J92" s="85">
        <f>Planeacion!J90</f>
        <v>0</v>
      </c>
      <c r="K92" s="85">
        <f>Planeacion!K90</f>
        <v>0</v>
      </c>
      <c r="L92" s="85">
        <f>Planeacion!L90</f>
        <v>0</v>
      </c>
      <c r="M92" s="86" t="str">
        <f t="shared" si="6"/>
        <v>Participacion</v>
      </c>
      <c r="N92" s="85">
        <f>Planeacion!M90</f>
        <v>0</v>
      </c>
      <c r="O92" s="87"/>
      <c r="P92" s="88"/>
      <c r="Q92" s="88"/>
      <c r="R92" s="85">
        <f t="shared" si="7"/>
        <v>0</v>
      </c>
      <c r="S92" s="112"/>
      <c r="T92" s="110"/>
      <c r="U92" s="110"/>
      <c r="V92" s="110"/>
      <c r="W92" s="117">
        <f t="shared" si="8"/>
        <v>0</v>
      </c>
      <c r="X92" s="112"/>
      <c r="Y92" s="110"/>
      <c r="Z92" s="110"/>
      <c r="AA92" s="110"/>
      <c r="AB92" s="110"/>
      <c r="AC92" s="110"/>
      <c r="AD92" s="110"/>
      <c r="AE92" s="89"/>
      <c r="AF92" s="90"/>
      <c r="AG92" s="90"/>
      <c r="AH92" s="90"/>
      <c r="AI92" s="90"/>
      <c r="AJ92" s="90"/>
      <c r="AK92" s="90"/>
      <c r="AL92" s="90"/>
      <c r="AM92" s="90"/>
      <c r="AN92" s="89"/>
      <c r="AO92" s="90"/>
      <c r="AP92" s="90"/>
      <c r="AQ92" s="89"/>
      <c r="AR92" s="89"/>
      <c r="AS92" s="105"/>
      <c r="AT92" s="89"/>
      <c r="AU92" s="89"/>
      <c r="AV92" s="89"/>
      <c r="AW92" s="90"/>
      <c r="AX92" s="90"/>
      <c r="AY92" s="90"/>
      <c r="AZ92" s="89"/>
    </row>
    <row r="93" spans="1:52" s="67" customFormat="1" ht="25.5" customHeight="1" x14ac:dyDescent="0.2">
      <c r="A93" s="85">
        <f>Planeacion!A91</f>
        <v>0</v>
      </c>
      <c r="B93" s="85">
        <f>Planeacion!B91</f>
        <v>0</v>
      </c>
      <c r="C93" s="85">
        <f>Planeacion!C91</f>
        <v>0</v>
      </c>
      <c r="D93" s="85">
        <f>Planeacion!D92</f>
        <v>0</v>
      </c>
      <c r="E93" s="85" t="str">
        <f t="shared" si="9"/>
        <v>0000</v>
      </c>
      <c r="F93" s="85">
        <f>Planeacion!F91</f>
        <v>0</v>
      </c>
      <c r="G93" s="85">
        <f>Planeacion!G91</f>
        <v>0</v>
      </c>
      <c r="H93" s="85">
        <f>Planeacion!H91</f>
        <v>0</v>
      </c>
      <c r="I93" s="85">
        <f>Planeacion!I91</f>
        <v>0</v>
      </c>
      <c r="J93" s="85">
        <f>Planeacion!J91</f>
        <v>0</v>
      </c>
      <c r="K93" s="85">
        <f>Planeacion!K91</f>
        <v>0</v>
      </c>
      <c r="L93" s="85">
        <f>Planeacion!L91</f>
        <v>0</v>
      </c>
      <c r="M93" s="86" t="str">
        <f t="shared" si="6"/>
        <v>Participacion</v>
      </c>
      <c r="N93" s="85">
        <f>Planeacion!M91</f>
        <v>0</v>
      </c>
      <c r="O93" s="87"/>
      <c r="P93" s="88"/>
      <c r="Q93" s="88"/>
      <c r="R93" s="85">
        <f t="shared" si="7"/>
        <v>0</v>
      </c>
      <c r="S93" s="112"/>
      <c r="T93" s="110"/>
      <c r="U93" s="110"/>
      <c r="V93" s="110"/>
      <c r="W93" s="117">
        <f t="shared" si="8"/>
        <v>0</v>
      </c>
      <c r="X93" s="112"/>
      <c r="Y93" s="110"/>
      <c r="Z93" s="110"/>
      <c r="AA93" s="110"/>
      <c r="AB93" s="110"/>
      <c r="AC93" s="110"/>
      <c r="AD93" s="110"/>
      <c r="AE93" s="89"/>
      <c r="AF93" s="90"/>
      <c r="AG93" s="90"/>
      <c r="AH93" s="90"/>
      <c r="AI93" s="90"/>
      <c r="AJ93" s="90"/>
      <c r="AK93" s="90"/>
      <c r="AL93" s="90"/>
      <c r="AM93" s="90"/>
      <c r="AN93" s="89"/>
      <c r="AO93" s="90"/>
      <c r="AP93" s="90"/>
      <c r="AQ93" s="89"/>
      <c r="AR93" s="89"/>
      <c r="AS93" s="105"/>
      <c r="AT93" s="89"/>
      <c r="AU93" s="89"/>
      <c r="AV93" s="89"/>
      <c r="AW93" s="90"/>
      <c r="AX93" s="90"/>
      <c r="AY93" s="90"/>
      <c r="AZ93" s="89"/>
    </row>
    <row r="94" spans="1:52" s="67" customFormat="1" ht="25.5" customHeight="1" x14ac:dyDescent="0.2">
      <c r="A94" s="85">
        <f>Planeacion!A92</f>
        <v>0</v>
      </c>
      <c r="B94" s="85">
        <f>Planeacion!B92</f>
        <v>0</v>
      </c>
      <c r="C94" s="85">
        <f>Planeacion!C92</f>
        <v>0</v>
      </c>
      <c r="D94" s="85">
        <f>Planeacion!D93</f>
        <v>0</v>
      </c>
      <c r="E94" s="85" t="str">
        <f t="shared" si="9"/>
        <v>0000</v>
      </c>
      <c r="F94" s="85">
        <f>Planeacion!F92</f>
        <v>0</v>
      </c>
      <c r="G94" s="85">
        <f>Planeacion!G92</f>
        <v>0</v>
      </c>
      <c r="H94" s="85">
        <f>Planeacion!H92</f>
        <v>0</v>
      </c>
      <c r="I94" s="85">
        <f>Planeacion!I92</f>
        <v>0</v>
      </c>
      <c r="J94" s="85">
        <f>Planeacion!J92</f>
        <v>0</v>
      </c>
      <c r="K94" s="85">
        <f>Planeacion!K92</f>
        <v>0</v>
      </c>
      <c r="L94" s="85">
        <f>Planeacion!L92</f>
        <v>0</v>
      </c>
      <c r="M94" s="86" t="str">
        <f t="shared" si="6"/>
        <v>Participacion</v>
      </c>
      <c r="N94" s="85">
        <f>Planeacion!M92</f>
        <v>0</v>
      </c>
      <c r="O94" s="87"/>
      <c r="P94" s="88"/>
      <c r="Q94" s="88"/>
      <c r="R94" s="85">
        <f t="shared" si="7"/>
        <v>0</v>
      </c>
      <c r="S94" s="112"/>
      <c r="T94" s="110"/>
      <c r="U94" s="110"/>
      <c r="V94" s="110"/>
      <c r="W94" s="117">
        <f t="shared" si="8"/>
        <v>0</v>
      </c>
      <c r="X94" s="112"/>
      <c r="Y94" s="110"/>
      <c r="Z94" s="110"/>
      <c r="AA94" s="110"/>
      <c r="AB94" s="110"/>
      <c r="AC94" s="110"/>
      <c r="AD94" s="110"/>
      <c r="AE94" s="89"/>
      <c r="AF94" s="90"/>
      <c r="AG94" s="90"/>
      <c r="AH94" s="90"/>
      <c r="AI94" s="90"/>
      <c r="AJ94" s="90"/>
      <c r="AK94" s="90"/>
      <c r="AL94" s="90"/>
      <c r="AM94" s="90"/>
      <c r="AN94" s="89"/>
      <c r="AO94" s="90"/>
      <c r="AP94" s="90"/>
      <c r="AQ94" s="89"/>
      <c r="AR94" s="89"/>
      <c r="AS94" s="105"/>
      <c r="AT94" s="89"/>
      <c r="AU94" s="89"/>
      <c r="AV94" s="89"/>
      <c r="AW94" s="90"/>
      <c r="AX94" s="90"/>
      <c r="AY94" s="90"/>
      <c r="AZ94" s="89"/>
    </row>
    <row r="95" spans="1:52" s="67" customFormat="1" ht="25.5" customHeight="1" x14ac:dyDescent="0.2">
      <c r="A95" s="85">
        <f>Planeacion!A93</f>
        <v>0</v>
      </c>
      <c r="B95" s="85">
        <f>Planeacion!B93</f>
        <v>0</v>
      </c>
      <c r="C95" s="85">
        <f>Planeacion!C93</f>
        <v>0</v>
      </c>
      <c r="D95" s="85">
        <f>Planeacion!D94</f>
        <v>0</v>
      </c>
      <c r="E95" s="85" t="str">
        <f t="shared" si="9"/>
        <v>0000</v>
      </c>
      <c r="F95" s="85">
        <f>Planeacion!F93</f>
        <v>0</v>
      </c>
      <c r="G95" s="85">
        <f>Planeacion!G93</f>
        <v>0</v>
      </c>
      <c r="H95" s="85">
        <f>Planeacion!H93</f>
        <v>0</v>
      </c>
      <c r="I95" s="85">
        <f>Planeacion!I93</f>
        <v>0</v>
      </c>
      <c r="J95" s="85">
        <f>Planeacion!J93</f>
        <v>0</v>
      </c>
      <c r="K95" s="85">
        <f>Planeacion!K93</f>
        <v>0</v>
      </c>
      <c r="L95" s="85">
        <f>Planeacion!L93</f>
        <v>0</v>
      </c>
      <c r="M95" s="86" t="str">
        <f t="shared" si="6"/>
        <v>Participacion</v>
      </c>
      <c r="N95" s="85">
        <f>Planeacion!M93</f>
        <v>0</v>
      </c>
      <c r="O95" s="87"/>
      <c r="P95" s="88"/>
      <c r="Q95" s="88"/>
      <c r="R95" s="85">
        <f t="shared" si="7"/>
        <v>0</v>
      </c>
      <c r="S95" s="112"/>
      <c r="T95" s="110"/>
      <c r="U95" s="110"/>
      <c r="V95" s="110"/>
      <c r="W95" s="117">
        <f t="shared" si="8"/>
        <v>0</v>
      </c>
      <c r="X95" s="112"/>
      <c r="Y95" s="110"/>
      <c r="Z95" s="110"/>
      <c r="AA95" s="110"/>
      <c r="AB95" s="110"/>
      <c r="AC95" s="110"/>
      <c r="AD95" s="110"/>
      <c r="AE95" s="89"/>
      <c r="AF95" s="90"/>
      <c r="AG95" s="90"/>
      <c r="AH95" s="90"/>
      <c r="AI95" s="90"/>
      <c r="AJ95" s="90"/>
      <c r="AK95" s="90"/>
      <c r="AL95" s="90"/>
      <c r="AM95" s="90"/>
      <c r="AN95" s="89"/>
      <c r="AO95" s="90"/>
      <c r="AP95" s="90"/>
      <c r="AQ95" s="89"/>
      <c r="AR95" s="89"/>
      <c r="AS95" s="105"/>
      <c r="AT95" s="89"/>
      <c r="AU95" s="89"/>
      <c r="AV95" s="89"/>
      <c r="AW95" s="90"/>
      <c r="AX95" s="90"/>
      <c r="AY95" s="90"/>
      <c r="AZ95" s="89"/>
    </row>
    <row r="96" spans="1:52" s="67" customFormat="1" ht="25.5" customHeight="1" x14ac:dyDescent="0.2">
      <c r="A96" s="85">
        <f>Planeacion!A94</f>
        <v>0</v>
      </c>
      <c r="B96" s="85">
        <f>Planeacion!B94</f>
        <v>0</v>
      </c>
      <c r="C96" s="85">
        <f>Planeacion!C94</f>
        <v>0</v>
      </c>
      <c r="D96" s="85">
        <f>Planeacion!D95</f>
        <v>0</v>
      </c>
      <c r="E96" s="85" t="str">
        <f t="shared" si="9"/>
        <v>0000</v>
      </c>
      <c r="F96" s="85">
        <f>Planeacion!F94</f>
        <v>0</v>
      </c>
      <c r="G96" s="85">
        <f>Planeacion!G94</f>
        <v>0</v>
      </c>
      <c r="H96" s="85">
        <f>Planeacion!H94</f>
        <v>0</v>
      </c>
      <c r="I96" s="85">
        <f>Planeacion!I94</f>
        <v>0</v>
      </c>
      <c r="J96" s="85">
        <f>Planeacion!J94</f>
        <v>0</v>
      </c>
      <c r="K96" s="85">
        <f>Planeacion!K94</f>
        <v>0</v>
      </c>
      <c r="L96" s="85">
        <f>Planeacion!L94</f>
        <v>0</v>
      </c>
      <c r="M96" s="86" t="str">
        <f t="shared" si="6"/>
        <v>Participacion</v>
      </c>
      <c r="N96" s="85">
        <f>Planeacion!M94</f>
        <v>0</v>
      </c>
      <c r="O96" s="87"/>
      <c r="P96" s="88"/>
      <c r="Q96" s="88"/>
      <c r="R96" s="85">
        <f t="shared" si="7"/>
        <v>0</v>
      </c>
      <c r="S96" s="112"/>
      <c r="T96" s="110"/>
      <c r="U96" s="110"/>
      <c r="V96" s="110"/>
      <c r="W96" s="117">
        <f t="shared" si="8"/>
        <v>0</v>
      </c>
      <c r="X96" s="112"/>
      <c r="Y96" s="110"/>
      <c r="Z96" s="110"/>
      <c r="AA96" s="110"/>
      <c r="AB96" s="110"/>
      <c r="AC96" s="110"/>
      <c r="AD96" s="110"/>
      <c r="AE96" s="89"/>
      <c r="AF96" s="90"/>
      <c r="AG96" s="90"/>
      <c r="AH96" s="90"/>
      <c r="AI96" s="90"/>
      <c r="AJ96" s="90"/>
      <c r="AK96" s="90"/>
      <c r="AL96" s="90"/>
      <c r="AM96" s="90"/>
      <c r="AN96" s="89"/>
      <c r="AO96" s="90"/>
      <c r="AP96" s="90"/>
      <c r="AQ96" s="89"/>
      <c r="AR96" s="89"/>
      <c r="AS96" s="105"/>
      <c r="AT96" s="89"/>
      <c r="AU96" s="89"/>
      <c r="AV96" s="89"/>
      <c r="AW96" s="90"/>
      <c r="AX96" s="90"/>
      <c r="AY96" s="90"/>
      <c r="AZ96" s="89"/>
    </row>
    <row r="97" spans="1:52" s="67" customFormat="1" ht="25.5" customHeight="1" x14ac:dyDescent="0.2">
      <c r="A97" s="85">
        <f>Planeacion!A95</f>
        <v>0</v>
      </c>
      <c r="B97" s="85">
        <f>Planeacion!B95</f>
        <v>0</v>
      </c>
      <c r="C97" s="85">
        <f>Planeacion!C95</f>
        <v>0</v>
      </c>
      <c r="D97" s="85">
        <f>Planeacion!D96</f>
        <v>0</v>
      </c>
      <c r="E97" s="85" t="str">
        <f t="shared" si="9"/>
        <v>0000</v>
      </c>
      <c r="F97" s="85">
        <f>Planeacion!F95</f>
        <v>0</v>
      </c>
      <c r="G97" s="85">
        <f>Planeacion!G95</f>
        <v>0</v>
      </c>
      <c r="H97" s="85">
        <f>Planeacion!H95</f>
        <v>0</v>
      </c>
      <c r="I97" s="85">
        <f>Planeacion!I95</f>
        <v>0</v>
      </c>
      <c r="J97" s="85">
        <f>Planeacion!J95</f>
        <v>0</v>
      </c>
      <c r="K97" s="85">
        <f>Planeacion!K95</f>
        <v>0</v>
      </c>
      <c r="L97" s="85">
        <f>Planeacion!L95</f>
        <v>0</v>
      </c>
      <c r="M97" s="86" t="str">
        <f t="shared" si="6"/>
        <v>Participacion</v>
      </c>
      <c r="N97" s="85">
        <f>Planeacion!M95</f>
        <v>0</v>
      </c>
      <c r="O97" s="87"/>
      <c r="P97" s="88"/>
      <c r="Q97" s="88"/>
      <c r="R97" s="85">
        <f t="shared" si="7"/>
        <v>0</v>
      </c>
      <c r="S97" s="112"/>
      <c r="T97" s="110"/>
      <c r="U97" s="110"/>
      <c r="V97" s="110"/>
      <c r="W97" s="117">
        <f t="shared" si="8"/>
        <v>0</v>
      </c>
      <c r="X97" s="112"/>
      <c r="Y97" s="110"/>
      <c r="Z97" s="110"/>
      <c r="AA97" s="110"/>
      <c r="AB97" s="110"/>
      <c r="AC97" s="110"/>
      <c r="AD97" s="110"/>
      <c r="AE97" s="89"/>
      <c r="AF97" s="90"/>
      <c r="AG97" s="90"/>
      <c r="AH97" s="90"/>
      <c r="AI97" s="90"/>
      <c r="AJ97" s="90"/>
      <c r="AK97" s="90"/>
      <c r="AL97" s="90"/>
      <c r="AM97" s="90"/>
      <c r="AN97" s="89"/>
      <c r="AO97" s="90"/>
      <c r="AP97" s="90"/>
      <c r="AQ97" s="89"/>
      <c r="AR97" s="89"/>
      <c r="AS97" s="105"/>
      <c r="AT97" s="89"/>
      <c r="AU97" s="89"/>
      <c r="AV97" s="89"/>
      <c r="AW97" s="90"/>
      <c r="AX97" s="90"/>
      <c r="AY97" s="90"/>
      <c r="AZ97" s="89"/>
    </row>
    <row r="98" spans="1:52" s="67" customFormat="1" ht="25.5" customHeight="1" x14ac:dyDescent="0.2">
      <c r="A98" s="85">
        <f>Planeacion!A96</f>
        <v>0</v>
      </c>
      <c r="B98" s="85">
        <f>Planeacion!B96</f>
        <v>0</v>
      </c>
      <c r="C98" s="85">
        <f>Planeacion!C96</f>
        <v>0</v>
      </c>
      <c r="D98" s="85">
        <f>Planeacion!D97</f>
        <v>0</v>
      </c>
      <c r="E98" s="85" t="str">
        <f t="shared" si="9"/>
        <v>0000</v>
      </c>
      <c r="F98" s="85">
        <f>Planeacion!F96</f>
        <v>0</v>
      </c>
      <c r="G98" s="85">
        <f>Planeacion!G96</f>
        <v>0</v>
      </c>
      <c r="H98" s="85">
        <f>Planeacion!H96</f>
        <v>0</v>
      </c>
      <c r="I98" s="85">
        <f>Planeacion!I96</f>
        <v>0</v>
      </c>
      <c r="J98" s="85">
        <f>Planeacion!J96</f>
        <v>0</v>
      </c>
      <c r="K98" s="85">
        <f>Planeacion!K96</f>
        <v>0</v>
      </c>
      <c r="L98" s="85">
        <f>Planeacion!L96</f>
        <v>0</v>
      </c>
      <c r="M98" s="86" t="str">
        <f t="shared" si="6"/>
        <v>Participacion</v>
      </c>
      <c r="N98" s="85">
        <f>Planeacion!M96</f>
        <v>0</v>
      </c>
      <c r="O98" s="87"/>
      <c r="P98" s="88"/>
      <c r="Q98" s="88"/>
      <c r="R98" s="85">
        <f t="shared" si="7"/>
        <v>0</v>
      </c>
      <c r="S98" s="112"/>
      <c r="T98" s="110"/>
      <c r="U98" s="110"/>
      <c r="V98" s="110"/>
      <c r="W98" s="117">
        <f t="shared" si="8"/>
        <v>0</v>
      </c>
      <c r="X98" s="112"/>
      <c r="Y98" s="110"/>
      <c r="Z98" s="110"/>
      <c r="AA98" s="110"/>
      <c r="AB98" s="110"/>
      <c r="AC98" s="110"/>
      <c r="AD98" s="110"/>
      <c r="AE98" s="89"/>
      <c r="AF98" s="90"/>
      <c r="AG98" s="90"/>
      <c r="AH98" s="90"/>
      <c r="AI98" s="90"/>
      <c r="AJ98" s="90"/>
      <c r="AK98" s="90"/>
      <c r="AL98" s="90"/>
      <c r="AM98" s="90"/>
      <c r="AN98" s="89"/>
      <c r="AO98" s="90"/>
      <c r="AP98" s="90"/>
      <c r="AQ98" s="89"/>
      <c r="AR98" s="89"/>
      <c r="AS98" s="105"/>
      <c r="AT98" s="89"/>
      <c r="AU98" s="89"/>
      <c r="AV98" s="89"/>
      <c r="AW98" s="90"/>
      <c r="AX98" s="90"/>
      <c r="AY98" s="90"/>
      <c r="AZ98" s="89"/>
    </row>
    <row r="99" spans="1:52" s="67" customFormat="1" ht="25.5" customHeight="1" x14ac:dyDescent="0.2">
      <c r="A99" s="85">
        <f>Planeacion!A97</f>
        <v>0</v>
      </c>
      <c r="B99" s="85">
        <f>Planeacion!B97</f>
        <v>0</v>
      </c>
      <c r="C99" s="85">
        <f>Planeacion!C97</f>
        <v>0</v>
      </c>
      <c r="D99" s="85">
        <f>Planeacion!D98</f>
        <v>0</v>
      </c>
      <c r="E99" s="85" t="str">
        <f t="shared" si="9"/>
        <v>0000</v>
      </c>
      <c r="F99" s="85">
        <f>Planeacion!F97</f>
        <v>0</v>
      </c>
      <c r="G99" s="85">
        <f>Planeacion!G97</f>
        <v>0</v>
      </c>
      <c r="H99" s="85">
        <f>Planeacion!H97</f>
        <v>0</v>
      </c>
      <c r="I99" s="85">
        <f>Planeacion!I97</f>
        <v>0</v>
      </c>
      <c r="J99" s="85">
        <f>Planeacion!J97</f>
        <v>0</v>
      </c>
      <c r="K99" s="85">
        <f>Planeacion!K97</f>
        <v>0</v>
      </c>
      <c r="L99" s="85">
        <f>Planeacion!L97</f>
        <v>0</v>
      </c>
      <c r="M99" s="86" t="str">
        <f t="shared" si="6"/>
        <v>Participacion</v>
      </c>
      <c r="N99" s="85">
        <f>Planeacion!M97</f>
        <v>0</v>
      </c>
      <c r="O99" s="87"/>
      <c r="P99" s="88"/>
      <c r="Q99" s="88"/>
      <c r="R99" s="85">
        <f t="shared" si="7"/>
        <v>0</v>
      </c>
      <c r="S99" s="112"/>
      <c r="T99" s="110"/>
      <c r="U99" s="110"/>
      <c r="V99" s="110"/>
      <c r="W99" s="117">
        <f t="shared" si="8"/>
        <v>0</v>
      </c>
      <c r="X99" s="112"/>
      <c r="Y99" s="110"/>
      <c r="Z99" s="110"/>
      <c r="AA99" s="110"/>
      <c r="AB99" s="110"/>
      <c r="AC99" s="110"/>
      <c r="AD99" s="110"/>
      <c r="AE99" s="89"/>
      <c r="AF99" s="90"/>
      <c r="AG99" s="90"/>
      <c r="AH99" s="90"/>
      <c r="AI99" s="90"/>
      <c r="AJ99" s="90"/>
      <c r="AK99" s="90"/>
      <c r="AL99" s="90"/>
      <c r="AM99" s="90"/>
      <c r="AN99" s="89"/>
      <c r="AO99" s="90"/>
      <c r="AP99" s="90"/>
      <c r="AQ99" s="89"/>
      <c r="AR99" s="89"/>
      <c r="AS99" s="105"/>
      <c r="AT99" s="89"/>
      <c r="AU99" s="89"/>
      <c r="AV99" s="89"/>
      <c r="AW99" s="90"/>
      <c r="AX99" s="90"/>
      <c r="AY99" s="90"/>
      <c r="AZ99" s="89"/>
    </row>
    <row r="100" spans="1:52" s="67" customFormat="1" ht="25.5" customHeight="1" x14ac:dyDescent="0.2">
      <c r="A100" s="85">
        <f>Planeacion!A98</f>
        <v>0</v>
      </c>
      <c r="B100" s="85">
        <f>Planeacion!B98</f>
        <v>0</v>
      </c>
      <c r="C100" s="85">
        <f>Planeacion!C98</f>
        <v>0</v>
      </c>
      <c r="D100" s="85">
        <f>Planeacion!D99</f>
        <v>0</v>
      </c>
      <c r="E100" s="85" t="str">
        <f t="shared" si="9"/>
        <v>0000</v>
      </c>
      <c r="F100" s="85">
        <f>Planeacion!F98</f>
        <v>0</v>
      </c>
      <c r="G100" s="85">
        <f>Planeacion!G98</f>
        <v>0</v>
      </c>
      <c r="H100" s="85">
        <f>Planeacion!H98</f>
        <v>0</v>
      </c>
      <c r="I100" s="85">
        <f>Planeacion!I98</f>
        <v>0</v>
      </c>
      <c r="J100" s="85">
        <f>Planeacion!J98</f>
        <v>0</v>
      </c>
      <c r="K100" s="85">
        <f>Planeacion!K98</f>
        <v>0</v>
      </c>
      <c r="L100" s="85">
        <f>Planeacion!L98</f>
        <v>0</v>
      </c>
      <c r="M100" s="86" t="str">
        <f t="shared" si="6"/>
        <v>Participacion</v>
      </c>
      <c r="N100" s="85">
        <f>Planeacion!M98</f>
        <v>0</v>
      </c>
      <c r="O100" s="87"/>
      <c r="P100" s="88"/>
      <c r="Q100" s="88"/>
      <c r="R100" s="85">
        <f t="shared" si="7"/>
        <v>0</v>
      </c>
      <c r="S100" s="112"/>
      <c r="T100" s="110"/>
      <c r="U100" s="110"/>
      <c r="V100" s="110"/>
      <c r="W100" s="117">
        <f t="shared" si="8"/>
        <v>0</v>
      </c>
      <c r="X100" s="112"/>
      <c r="Y100" s="110"/>
      <c r="Z100" s="110"/>
      <c r="AA100" s="110"/>
      <c r="AB100" s="110"/>
      <c r="AC100" s="110"/>
      <c r="AD100" s="110"/>
      <c r="AE100" s="89"/>
      <c r="AF100" s="90"/>
      <c r="AG100" s="90"/>
      <c r="AH100" s="90"/>
      <c r="AI100" s="90"/>
      <c r="AJ100" s="90"/>
      <c r="AK100" s="90"/>
      <c r="AL100" s="90"/>
      <c r="AM100" s="90"/>
      <c r="AN100" s="89"/>
      <c r="AO100" s="90"/>
      <c r="AP100" s="90"/>
      <c r="AQ100" s="89"/>
      <c r="AR100" s="89"/>
      <c r="AS100" s="105"/>
      <c r="AT100" s="89"/>
      <c r="AU100" s="89"/>
      <c r="AV100" s="89"/>
      <c r="AW100" s="90"/>
      <c r="AX100" s="90"/>
      <c r="AY100" s="90"/>
      <c r="AZ100" s="89"/>
    </row>
    <row r="101" spans="1:52" s="67" customFormat="1" ht="25.5" customHeight="1" x14ac:dyDescent="0.2">
      <c r="A101" s="85">
        <f>Planeacion!A99</f>
        <v>0</v>
      </c>
      <c r="B101" s="85">
        <f>Planeacion!B99</f>
        <v>0</v>
      </c>
      <c r="C101" s="85">
        <f>Planeacion!C99</f>
        <v>0</v>
      </c>
      <c r="D101" s="85">
        <f>Planeacion!D100</f>
        <v>0</v>
      </c>
      <c r="E101" s="85" t="str">
        <f t="shared" si="9"/>
        <v>0000</v>
      </c>
      <c r="F101" s="85">
        <f>Planeacion!F99</f>
        <v>0</v>
      </c>
      <c r="G101" s="85">
        <f>Planeacion!G99</f>
        <v>0</v>
      </c>
      <c r="H101" s="85">
        <f>Planeacion!H99</f>
        <v>0</v>
      </c>
      <c r="I101" s="85">
        <f>Planeacion!I99</f>
        <v>0</v>
      </c>
      <c r="J101" s="85">
        <f>Planeacion!J99</f>
        <v>0</v>
      </c>
      <c r="K101" s="85">
        <f>Planeacion!K99</f>
        <v>0</v>
      </c>
      <c r="L101" s="85">
        <f>Planeacion!L99</f>
        <v>0</v>
      </c>
      <c r="M101" s="86" t="str">
        <f t="shared" si="6"/>
        <v>Participacion</v>
      </c>
      <c r="N101" s="85">
        <f>Planeacion!M99</f>
        <v>0</v>
      </c>
      <c r="O101" s="87"/>
      <c r="P101" s="88"/>
      <c r="Q101" s="88"/>
      <c r="R101" s="85">
        <f t="shared" si="7"/>
        <v>0</v>
      </c>
      <c r="S101" s="112"/>
      <c r="T101" s="110"/>
      <c r="U101" s="110"/>
      <c r="V101" s="110"/>
      <c r="W101" s="117">
        <f t="shared" si="8"/>
        <v>0</v>
      </c>
      <c r="X101" s="112"/>
      <c r="Y101" s="110"/>
      <c r="Z101" s="110"/>
      <c r="AA101" s="110"/>
      <c r="AB101" s="110"/>
      <c r="AC101" s="110"/>
      <c r="AD101" s="110"/>
      <c r="AE101" s="89"/>
      <c r="AF101" s="90"/>
      <c r="AG101" s="90"/>
      <c r="AH101" s="90"/>
      <c r="AI101" s="90"/>
      <c r="AJ101" s="90"/>
      <c r="AK101" s="90"/>
      <c r="AL101" s="90"/>
      <c r="AM101" s="90"/>
      <c r="AN101" s="89"/>
      <c r="AO101" s="90"/>
      <c r="AP101" s="90"/>
      <c r="AQ101" s="89"/>
      <c r="AR101" s="89"/>
      <c r="AS101" s="105"/>
      <c r="AT101" s="89"/>
      <c r="AU101" s="89"/>
      <c r="AV101" s="89"/>
      <c r="AW101" s="90"/>
      <c r="AX101" s="90"/>
      <c r="AY101" s="90"/>
      <c r="AZ101" s="89"/>
    </row>
    <row r="102" spans="1:52" s="67" customFormat="1" ht="25.5" customHeight="1" x14ac:dyDescent="0.2">
      <c r="A102" s="85">
        <f>Planeacion!A100</f>
        <v>0</v>
      </c>
      <c r="B102" s="85">
        <f>Planeacion!B100</f>
        <v>0</v>
      </c>
      <c r="C102" s="85">
        <f>Planeacion!C100</f>
        <v>0</v>
      </c>
      <c r="D102" s="85">
        <f>Planeacion!D101</f>
        <v>0</v>
      </c>
      <c r="E102" s="85" t="str">
        <f t="shared" si="9"/>
        <v>0000</v>
      </c>
      <c r="F102" s="85">
        <f>Planeacion!F100</f>
        <v>0</v>
      </c>
      <c r="G102" s="85">
        <f>Planeacion!G100</f>
        <v>0</v>
      </c>
      <c r="H102" s="85">
        <f>Planeacion!H100</f>
        <v>0</v>
      </c>
      <c r="I102" s="85">
        <f>Planeacion!I100</f>
        <v>0</v>
      </c>
      <c r="J102" s="85">
        <f>Planeacion!J100</f>
        <v>0</v>
      </c>
      <c r="K102" s="85">
        <f>Planeacion!K100</f>
        <v>0</v>
      </c>
      <c r="L102" s="85">
        <f>Planeacion!L100</f>
        <v>0</v>
      </c>
      <c r="M102" s="86" t="str">
        <f t="shared" si="6"/>
        <v>Participacion</v>
      </c>
      <c r="N102" s="85">
        <f>Planeacion!M100</f>
        <v>0</v>
      </c>
      <c r="O102" s="87"/>
      <c r="P102" s="88"/>
      <c r="Q102" s="88"/>
      <c r="R102" s="85">
        <f t="shared" si="7"/>
        <v>0</v>
      </c>
      <c r="S102" s="112"/>
      <c r="T102" s="110"/>
      <c r="U102" s="110"/>
      <c r="V102" s="110"/>
      <c r="W102" s="117">
        <f t="shared" si="8"/>
        <v>0</v>
      </c>
      <c r="X102" s="112"/>
      <c r="Y102" s="110"/>
      <c r="Z102" s="110"/>
      <c r="AA102" s="110"/>
      <c r="AB102" s="110"/>
      <c r="AC102" s="110"/>
      <c r="AD102" s="110"/>
      <c r="AE102" s="89"/>
      <c r="AF102" s="90"/>
      <c r="AG102" s="90"/>
      <c r="AH102" s="90"/>
      <c r="AI102" s="90"/>
      <c r="AJ102" s="90"/>
      <c r="AK102" s="90"/>
      <c r="AL102" s="90"/>
      <c r="AM102" s="90"/>
      <c r="AN102" s="89"/>
      <c r="AO102" s="90"/>
      <c r="AP102" s="90"/>
      <c r="AQ102" s="89"/>
      <c r="AR102" s="89"/>
      <c r="AS102" s="105"/>
      <c r="AT102" s="89"/>
      <c r="AU102" s="89"/>
      <c r="AV102" s="89"/>
      <c r="AW102" s="90"/>
      <c r="AX102" s="90"/>
      <c r="AY102" s="90"/>
      <c r="AZ102" s="89"/>
    </row>
    <row r="103" spans="1:52" s="67" customFormat="1" ht="25.5" customHeight="1" x14ac:dyDescent="0.2">
      <c r="A103" s="85">
        <f>Planeacion!A101</f>
        <v>0</v>
      </c>
      <c r="B103" s="85">
        <f>Planeacion!B101</f>
        <v>0</v>
      </c>
      <c r="C103" s="85">
        <f>Planeacion!C101</f>
        <v>0</v>
      </c>
      <c r="D103" s="85">
        <f>Planeacion!D102</f>
        <v>0</v>
      </c>
      <c r="E103" s="85" t="str">
        <f t="shared" si="9"/>
        <v>0000</v>
      </c>
      <c r="F103" s="85">
        <f>Planeacion!F101</f>
        <v>0</v>
      </c>
      <c r="G103" s="85">
        <f>Planeacion!G101</f>
        <v>0</v>
      </c>
      <c r="H103" s="85">
        <f>Planeacion!H101</f>
        <v>0</v>
      </c>
      <c r="I103" s="85">
        <f>Planeacion!I101</f>
        <v>0</v>
      </c>
      <c r="J103" s="85">
        <f>Planeacion!J101</f>
        <v>0</v>
      </c>
      <c r="K103" s="85">
        <f>Planeacion!K101</f>
        <v>0</v>
      </c>
      <c r="L103" s="85">
        <f>Planeacion!L101</f>
        <v>0</v>
      </c>
      <c r="M103" s="86" t="str">
        <f t="shared" si="6"/>
        <v>Participacion</v>
      </c>
      <c r="N103" s="85">
        <f>Planeacion!M101</f>
        <v>0</v>
      </c>
      <c r="O103" s="87"/>
      <c r="P103" s="88"/>
      <c r="Q103" s="88"/>
      <c r="R103" s="85">
        <f t="shared" si="7"/>
        <v>0</v>
      </c>
      <c r="S103" s="112"/>
      <c r="T103" s="110"/>
      <c r="U103" s="110"/>
      <c r="V103" s="110"/>
      <c r="W103" s="117">
        <f t="shared" si="8"/>
        <v>0</v>
      </c>
      <c r="X103" s="112"/>
      <c r="Y103" s="110"/>
      <c r="Z103" s="110"/>
      <c r="AA103" s="110"/>
      <c r="AB103" s="110"/>
      <c r="AC103" s="110"/>
      <c r="AD103" s="110"/>
      <c r="AE103" s="89"/>
      <c r="AF103" s="90"/>
      <c r="AG103" s="90"/>
      <c r="AH103" s="90"/>
      <c r="AI103" s="90"/>
      <c r="AJ103" s="90"/>
      <c r="AK103" s="90"/>
      <c r="AL103" s="90"/>
      <c r="AM103" s="90"/>
      <c r="AN103" s="89"/>
      <c r="AO103" s="90"/>
      <c r="AP103" s="90"/>
      <c r="AQ103" s="89"/>
      <c r="AR103" s="89"/>
      <c r="AS103" s="105"/>
      <c r="AT103" s="89"/>
      <c r="AU103" s="89"/>
      <c r="AV103" s="89"/>
      <c r="AW103" s="90"/>
      <c r="AX103" s="90"/>
      <c r="AY103" s="90"/>
      <c r="AZ103" s="89"/>
    </row>
    <row r="104" spans="1:52" s="67" customFormat="1" ht="25.5" customHeight="1" x14ac:dyDescent="0.2">
      <c r="A104" s="85">
        <f>Planeacion!A102</f>
        <v>0</v>
      </c>
      <c r="B104" s="85">
        <f>Planeacion!B102</f>
        <v>0</v>
      </c>
      <c r="C104" s="85">
        <f>Planeacion!C102</f>
        <v>0</v>
      </c>
      <c r="D104" s="85">
        <f>Planeacion!D103</f>
        <v>0</v>
      </c>
      <c r="E104" s="85" t="str">
        <f t="shared" si="9"/>
        <v>0000</v>
      </c>
      <c r="F104" s="85">
        <f>Planeacion!F102</f>
        <v>0</v>
      </c>
      <c r="G104" s="85">
        <f>Planeacion!G102</f>
        <v>0</v>
      </c>
      <c r="H104" s="85">
        <f>Planeacion!H102</f>
        <v>0</v>
      </c>
      <c r="I104" s="85">
        <f>Planeacion!I102</f>
        <v>0</v>
      </c>
      <c r="J104" s="85">
        <f>Planeacion!J102</f>
        <v>0</v>
      </c>
      <c r="K104" s="85">
        <f>Planeacion!K102</f>
        <v>0</v>
      </c>
      <c r="L104" s="85">
        <f>Planeacion!L102</f>
        <v>0</v>
      </c>
      <c r="M104" s="86" t="str">
        <f t="shared" si="6"/>
        <v>Participacion</v>
      </c>
      <c r="N104" s="85">
        <f>Planeacion!M102</f>
        <v>0</v>
      </c>
      <c r="O104" s="87"/>
      <c r="P104" s="88"/>
      <c r="Q104" s="88"/>
      <c r="R104" s="85">
        <f t="shared" si="7"/>
        <v>0</v>
      </c>
      <c r="S104" s="112"/>
      <c r="T104" s="110"/>
      <c r="U104" s="110"/>
      <c r="V104" s="110"/>
      <c r="W104" s="117">
        <f t="shared" si="8"/>
        <v>0</v>
      </c>
      <c r="X104" s="112"/>
      <c r="Y104" s="110"/>
      <c r="Z104" s="110"/>
      <c r="AA104" s="110"/>
      <c r="AB104" s="110"/>
      <c r="AC104" s="110"/>
      <c r="AD104" s="110"/>
      <c r="AE104" s="89"/>
      <c r="AF104" s="90"/>
      <c r="AG104" s="90"/>
      <c r="AH104" s="90"/>
      <c r="AI104" s="90"/>
      <c r="AJ104" s="90"/>
      <c r="AK104" s="90"/>
      <c r="AL104" s="90"/>
      <c r="AM104" s="90"/>
      <c r="AN104" s="89"/>
      <c r="AO104" s="90"/>
      <c r="AP104" s="90"/>
      <c r="AQ104" s="89"/>
      <c r="AR104" s="89"/>
      <c r="AS104" s="105"/>
      <c r="AT104" s="89"/>
      <c r="AU104" s="89"/>
      <c r="AV104" s="89"/>
      <c r="AW104" s="90"/>
      <c r="AX104" s="90"/>
      <c r="AY104" s="90"/>
      <c r="AZ104" s="89"/>
    </row>
    <row r="105" spans="1:52" s="67" customFormat="1" ht="25.5" customHeight="1" x14ac:dyDescent="0.2">
      <c r="A105" s="85">
        <f>Planeacion!A103</f>
        <v>0</v>
      </c>
      <c r="B105" s="85">
        <f>Planeacion!B103</f>
        <v>0</v>
      </c>
      <c r="C105" s="85">
        <f>Planeacion!C103</f>
        <v>0</v>
      </c>
      <c r="D105" s="85">
        <f>Planeacion!D104</f>
        <v>0</v>
      </c>
      <c r="E105" s="85" t="str">
        <f t="shared" si="9"/>
        <v>0000</v>
      </c>
      <c r="F105" s="85">
        <f>Planeacion!F103</f>
        <v>0</v>
      </c>
      <c r="G105" s="85">
        <f>Planeacion!G103</f>
        <v>0</v>
      </c>
      <c r="H105" s="85">
        <f>Planeacion!H103</f>
        <v>0</v>
      </c>
      <c r="I105" s="85">
        <f>Planeacion!I103</f>
        <v>0</v>
      </c>
      <c r="J105" s="85">
        <f>Planeacion!J103</f>
        <v>0</v>
      </c>
      <c r="K105" s="85">
        <f>Planeacion!K103</f>
        <v>0</v>
      </c>
      <c r="L105" s="85">
        <f>Planeacion!L103</f>
        <v>0</v>
      </c>
      <c r="M105" s="86" t="str">
        <f t="shared" si="6"/>
        <v>Participacion</v>
      </c>
      <c r="N105" s="85">
        <f>Planeacion!M103</f>
        <v>0</v>
      </c>
      <c r="O105" s="87"/>
      <c r="P105" s="88"/>
      <c r="Q105" s="88"/>
      <c r="R105" s="85">
        <f t="shared" si="7"/>
        <v>0</v>
      </c>
      <c r="S105" s="112"/>
      <c r="T105" s="110"/>
      <c r="U105" s="110"/>
      <c r="V105" s="110"/>
      <c r="W105" s="117">
        <f t="shared" si="8"/>
        <v>0</v>
      </c>
      <c r="X105" s="112"/>
      <c r="Y105" s="110"/>
      <c r="Z105" s="110"/>
      <c r="AA105" s="110"/>
      <c r="AB105" s="110"/>
      <c r="AC105" s="110"/>
      <c r="AD105" s="110"/>
      <c r="AE105" s="89"/>
      <c r="AF105" s="90"/>
      <c r="AG105" s="90"/>
      <c r="AH105" s="90"/>
      <c r="AI105" s="90"/>
      <c r="AJ105" s="90"/>
      <c r="AK105" s="90"/>
      <c r="AL105" s="90"/>
      <c r="AM105" s="90"/>
      <c r="AN105" s="89"/>
      <c r="AO105" s="90"/>
      <c r="AP105" s="90"/>
      <c r="AQ105" s="89"/>
      <c r="AR105" s="89"/>
      <c r="AS105" s="105"/>
      <c r="AT105" s="89"/>
      <c r="AU105" s="89"/>
      <c r="AV105" s="89"/>
      <c r="AW105" s="90"/>
      <c r="AX105" s="90"/>
      <c r="AY105" s="90"/>
      <c r="AZ105" s="89"/>
    </row>
    <row r="106" spans="1:52" s="67" customFormat="1" ht="25.5" customHeight="1" x14ac:dyDescent="0.2">
      <c r="A106" s="85">
        <f>Planeacion!A104</f>
        <v>0</v>
      </c>
      <c r="B106" s="85">
        <f>Planeacion!B104</f>
        <v>0</v>
      </c>
      <c r="C106" s="85">
        <f>Planeacion!C104</f>
        <v>0</v>
      </c>
      <c r="D106" s="85">
        <f>Planeacion!D105</f>
        <v>0</v>
      </c>
      <c r="E106" s="85" t="str">
        <f t="shared" si="9"/>
        <v>0000</v>
      </c>
      <c r="F106" s="85">
        <f>Planeacion!F104</f>
        <v>0</v>
      </c>
      <c r="G106" s="85">
        <f>Planeacion!G104</f>
        <v>0</v>
      </c>
      <c r="H106" s="85">
        <f>Planeacion!H104</f>
        <v>0</v>
      </c>
      <c r="I106" s="85">
        <f>Planeacion!I104</f>
        <v>0</v>
      </c>
      <c r="J106" s="85">
        <f>Planeacion!J104</f>
        <v>0</v>
      </c>
      <c r="K106" s="85">
        <f>Planeacion!K104</f>
        <v>0</v>
      </c>
      <c r="L106" s="85">
        <f>Planeacion!L104</f>
        <v>0</v>
      </c>
      <c r="M106" s="86" t="str">
        <f t="shared" si="6"/>
        <v>Participacion</v>
      </c>
      <c r="N106" s="85">
        <f>Planeacion!M104</f>
        <v>0</v>
      </c>
      <c r="O106" s="87"/>
      <c r="P106" s="88"/>
      <c r="Q106" s="88"/>
      <c r="R106" s="85">
        <f t="shared" si="7"/>
        <v>0</v>
      </c>
      <c r="S106" s="112"/>
      <c r="T106" s="110"/>
      <c r="U106" s="110"/>
      <c r="V106" s="110"/>
      <c r="W106" s="117">
        <f t="shared" si="8"/>
        <v>0</v>
      </c>
      <c r="X106" s="112"/>
      <c r="Y106" s="110"/>
      <c r="Z106" s="110"/>
      <c r="AA106" s="110"/>
      <c r="AB106" s="110"/>
      <c r="AC106" s="110"/>
      <c r="AD106" s="110"/>
      <c r="AE106" s="89"/>
      <c r="AF106" s="90"/>
      <c r="AG106" s="90"/>
      <c r="AH106" s="90"/>
      <c r="AI106" s="90"/>
      <c r="AJ106" s="90"/>
      <c r="AK106" s="90"/>
      <c r="AL106" s="90"/>
      <c r="AM106" s="90"/>
      <c r="AN106" s="89"/>
      <c r="AO106" s="90"/>
      <c r="AP106" s="90"/>
      <c r="AQ106" s="89"/>
      <c r="AR106" s="89"/>
      <c r="AS106" s="105"/>
      <c r="AT106" s="89"/>
      <c r="AU106" s="89"/>
      <c r="AV106" s="89"/>
      <c r="AW106" s="90"/>
      <c r="AX106" s="90"/>
      <c r="AY106" s="90"/>
      <c r="AZ106" s="89"/>
    </row>
    <row r="107" spans="1:52" s="67" customFormat="1" ht="25.5" customHeight="1" x14ac:dyDescent="0.2">
      <c r="A107" s="85">
        <f>Planeacion!A105</f>
        <v>0</v>
      </c>
      <c r="B107" s="85">
        <f>Planeacion!B105</f>
        <v>0</v>
      </c>
      <c r="C107" s="85">
        <f>Planeacion!C105</f>
        <v>0</v>
      </c>
      <c r="D107" s="85">
        <f>Planeacion!D106</f>
        <v>0</v>
      </c>
      <c r="E107" s="85" t="str">
        <f t="shared" si="9"/>
        <v>0000</v>
      </c>
      <c r="F107" s="85">
        <f>Planeacion!F105</f>
        <v>0</v>
      </c>
      <c r="G107" s="85">
        <f>Planeacion!G105</f>
        <v>0</v>
      </c>
      <c r="H107" s="85">
        <f>Planeacion!H105</f>
        <v>0</v>
      </c>
      <c r="I107" s="85">
        <f>Planeacion!I105</f>
        <v>0</v>
      </c>
      <c r="J107" s="85">
        <f>Planeacion!J105</f>
        <v>0</v>
      </c>
      <c r="K107" s="85">
        <f>Planeacion!K105</f>
        <v>0</v>
      </c>
      <c r="L107" s="85">
        <f>Planeacion!L105</f>
        <v>0</v>
      </c>
      <c r="M107" s="86" t="str">
        <f t="shared" si="6"/>
        <v>Participacion</v>
      </c>
      <c r="N107" s="85">
        <f>Planeacion!M105</f>
        <v>0</v>
      </c>
      <c r="O107" s="87"/>
      <c r="P107" s="88"/>
      <c r="Q107" s="88"/>
      <c r="R107" s="85">
        <f t="shared" si="7"/>
        <v>0</v>
      </c>
      <c r="S107" s="112"/>
      <c r="T107" s="110"/>
      <c r="U107" s="110"/>
      <c r="V107" s="110"/>
      <c r="W107" s="117">
        <f t="shared" si="8"/>
        <v>0</v>
      </c>
      <c r="X107" s="112"/>
      <c r="Y107" s="110"/>
      <c r="Z107" s="110"/>
      <c r="AA107" s="110"/>
      <c r="AB107" s="110"/>
      <c r="AC107" s="110"/>
      <c r="AD107" s="110"/>
      <c r="AE107" s="89"/>
      <c r="AF107" s="90"/>
      <c r="AG107" s="90"/>
      <c r="AH107" s="90"/>
      <c r="AI107" s="90"/>
      <c r="AJ107" s="90"/>
      <c r="AK107" s="90"/>
      <c r="AL107" s="90"/>
      <c r="AM107" s="90"/>
      <c r="AN107" s="89"/>
      <c r="AO107" s="90"/>
      <c r="AP107" s="90"/>
      <c r="AQ107" s="89"/>
      <c r="AR107" s="89"/>
      <c r="AS107" s="105"/>
      <c r="AT107" s="89"/>
      <c r="AU107" s="89"/>
      <c r="AV107" s="89"/>
      <c r="AW107" s="90"/>
      <c r="AX107" s="90"/>
      <c r="AY107" s="90"/>
      <c r="AZ107" s="89"/>
    </row>
    <row r="108" spans="1:52" s="67" customFormat="1" ht="25.5" customHeight="1" x14ac:dyDescent="0.2">
      <c r="A108" s="85">
        <f>Planeacion!A106</f>
        <v>0</v>
      </c>
      <c r="B108" s="85">
        <f>Planeacion!B106</f>
        <v>0</v>
      </c>
      <c r="C108" s="85">
        <f>Planeacion!C106</f>
        <v>0</v>
      </c>
      <c r="D108" s="85">
        <f>Planeacion!D107</f>
        <v>0</v>
      </c>
      <c r="E108" s="85" t="str">
        <f t="shared" si="9"/>
        <v>0000</v>
      </c>
      <c r="F108" s="85">
        <f>Planeacion!F106</f>
        <v>0</v>
      </c>
      <c r="G108" s="85">
        <f>Planeacion!G106</f>
        <v>0</v>
      </c>
      <c r="H108" s="85">
        <f>Planeacion!H106</f>
        <v>0</v>
      </c>
      <c r="I108" s="85">
        <f>Planeacion!I106</f>
        <v>0</v>
      </c>
      <c r="J108" s="85">
        <f>Planeacion!J106</f>
        <v>0</v>
      </c>
      <c r="K108" s="85">
        <f>Planeacion!K106</f>
        <v>0</v>
      </c>
      <c r="L108" s="85">
        <f>Planeacion!L106</f>
        <v>0</v>
      </c>
      <c r="M108" s="86" t="str">
        <f t="shared" si="6"/>
        <v>Participacion</v>
      </c>
      <c r="N108" s="85">
        <f>Planeacion!M106</f>
        <v>0</v>
      </c>
      <c r="O108" s="87"/>
      <c r="P108" s="88"/>
      <c r="Q108" s="88"/>
      <c r="R108" s="85">
        <f t="shared" si="7"/>
        <v>0</v>
      </c>
      <c r="S108" s="112"/>
      <c r="T108" s="110"/>
      <c r="U108" s="110"/>
      <c r="V108" s="110"/>
      <c r="W108" s="117">
        <f t="shared" si="8"/>
        <v>0</v>
      </c>
      <c r="X108" s="112"/>
      <c r="Y108" s="110"/>
      <c r="Z108" s="110"/>
      <c r="AA108" s="110"/>
      <c r="AB108" s="110"/>
      <c r="AC108" s="110"/>
      <c r="AD108" s="110"/>
      <c r="AE108" s="89"/>
      <c r="AF108" s="90"/>
      <c r="AG108" s="90"/>
      <c r="AH108" s="90"/>
      <c r="AI108" s="90"/>
      <c r="AJ108" s="90"/>
      <c r="AK108" s="90"/>
      <c r="AL108" s="90"/>
      <c r="AM108" s="90"/>
      <c r="AN108" s="89"/>
      <c r="AO108" s="90"/>
      <c r="AP108" s="90"/>
      <c r="AQ108" s="89"/>
      <c r="AR108" s="89"/>
      <c r="AS108" s="105"/>
      <c r="AT108" s="89"/>
      <c r="AU108" s="89"/>
      <c r="AV108" s="89"/>
      <c r="AW108" s="90"/>
      <c r="AX108" s="90"/>
      <c r="AY108" s="90"/>
      <c r="AZ108" s="89"/>
    </row>
    <row r="109" spans="1:52" s="67" customFormat="1" ht="25.5" customHeight="1" x14ac:dyDescent="0.2">
      <c r="A109" s="85">
        <f>Planeacion!A107</f>
        <v>0</v>
      </c>
      <c r="B109" s="85">
        <f>Planeacion!B107</f>
        <v>0</v>
      </c>
      <c r="C109" s="85">
        <f>Planeacion!C107</f>
        <v>0</v>
      </c>
      <c r="D109" s="85">
        <f>Planeacion!D108</f>
        <v>0</v>
      </c>
      <c r="E109" s="85" t="str">
        <f t="shared" si="9"/>
        <v>0000</v>
      </c>
      <c r="F109" s="85">
        <f>Planeacion!F107</f>
        <v>0</v>
      </c>
      <c r="G109" s="85">
        <f>Planeacion!G107</f>
        <v>0</v>
      </c>
      <c r="H109" s="85">
        <f>Planeacion!H107</f>
        <v>0</v>
      </c>
      <c r="I109" s="85">
        <f>Planeacion!I107</f>
        <v>0</v>
      </c>
      <c r="J109" s="85">
        <f>Planeacion!J107</f>
        <v>0</v>
      </c>
      <c r="K109" s="85">
        <f>Planeacion!K107</f>
        <v>0</v>
      </c>
      <c r="L109" s="85">
        <f>Planeacion!L107</f>
        <v>0</v>
      </c>
      <c r="M109" s="86" t="str">
        <f t="shared" si="6"/>
        <v>Participacion</v>
      </c>
      <c r="N109" s="85">
        <f>Planeacion!M107</f>
        <v>0</v>
      </c>
      <c r="O109" s="87"/>
      <c r="P109" s="88"/>
      <c r="Q109" s="88"/>
      <c r="R109" s="85">
        <f t="shared" si="7"/>
        <v>0</v>
      </c>
      <c r="S109" s="112"/>
      <c r="T109" s="110"/>
      <c r="U109" s="110"/>
      <c r="V109" s="110"/>
      <c r="W109" s="117">
        <f t="shared" si="8"/>
        <v>0</v>
      </c>
      <c r="X109" s="112"/>
      <c r="Y109" s="110"/>
      <c r="Z109" s="110"/>
      <c r="AA109" s="110"/>
      <c r="AB109" s="110"/>
      <c r="AC109" s="110"/>
      <c r="AD109" s="110"/>
      <c r="AE109" s="89"/>
      <c r="AF109" s="90"/>
      <c r="AG109" s="90"/>
      <c r="AH109" s="90"/>
      <c r="AI109" s="90"/>
      <c r="AJ109" s="90"/>
      <c r="AK109" s="90"/>
      <c r="AL109" s="90"/>
      <c r="AM109" s="90"/>
      <c r="AN109" s="89"/>
      <c r="AO109" s="90"/>
      <c r="AP109" s="90"/>
      <c r="AQ109" s="89"/>
      <c r="AR109" s="89"/>
      <c r="AS109" s="105"/>
      <c r="AT109" s="89"/>
      <c r="AU109" s="89"/>
      <c r="AV109" s="89"/>
      <c r="AW109" s="90"/>
      <c r="AX109" s="90"/>
      <c r="AY109" s="90"/>
      <c r="AZ109" s="89"/>
    </row>
    <row r="110" spans="1:52" s="67" customFormat="1" ht="25.5" customHeight="1" x14ac:dyDescent="0.2">
      <c r="A110" s="85">
        <f>Planeacion!A108</f>
        <v>0</v>
      </c>
      <c r="B110" s="85">
        <f>Planeacion!B108</f>
        <v>0</v>
      </c>
      <c r="C110" s="85">
        <f>Planeacion!C108</f>
        <v>0</v>
      </c>
      <c r="D110" s="85">
        <f>Planeacion!D109</f>
        <v>0</v>
      </c>
      <c r="E110" s="85" t="str">
        <f t="shared" ref="E110:E119" si="10">CONCATENATE(A108,B108,C108,D108)</f>
        <v>0000</v>
      </c>
      <c r="F110" s="85">
        <f>Planeacion!F108</f>
        <v>0</v>
      </c>
      <c r="G110" s="85">
        <f>Planeacion!G108</f>
        <v>0</v>
      </c>
      <c r="H110" s="85">
        <f>Planeacion!H108</f>
        <v>0</v>
      </c>
      <c r="I110" s="85">
        <f>Planeacion!I108</f>
        <v>0</v>
      </c>
      <c r="J110" s="85">
        <f>Planeacion!J108</f>
        <v>0</v>
      </c>
      <c r="K110" s="85">
        <f>Planeacion!K108</f>
        <v>0</v>
      </c>
      <c r="L110" s="85">
        <f>Planeacion!L108</f>
        <v>0</v>
      </c>
      <c r="M110" s="86" t="str">
        <f t="shared" si="6"/>
        <v>Participacion</v>
      </c>
      <c r="N110" s="85">
        <f>Planeacion!M108</f>
        <v>0</v>
      </c>
      <c r="O110" s="87"/>
      <c r="P110" s="88"/>
      <c r="Q110" s="88"/>
      <c r="R110" s="85">
        <f t="shared" si="7"/>
        <v>0</v>
      </c>
      <c r="S110" s="112"/>
      <c r="T110" s="110"/>
      <c r="U110" s="110"/>
      <c r="V110" s="110"/>
      <c r="W110" s="117">
        <f t="shared" si="8"/>
        <v>0</v>
      </c>
      <c r="X110" s="112"/>
      <c r="Y110" s="110"/>
      <c r="Z110" s="110"/>
      <c r="AA110" s="110"/>
      <c r="AB110" s="110"/>
      <c r="AC110" s="110"/>
      <c r="AD110" s="110"/>
      <c r="AE110" s="89"/>
      <c r="AF110" s="90"/>
      <c r="AG110" s="90"/>
      <c r="AH110" s="90"/>
      <c r="AI110" s="90"/>
      <c r="AJ110" s="90"/>
      <c r="AK110" s="90"/>
      <c r="AL110" s="90"/>
      <c r="AM110" s="90"/>
      <c r="AN110" s="89"/>
      <c r="AO110" s="90"/>
      <c r="AP110" s="90"/>
      <c r="AQ110" s="89"/>
      <c r="AR110" s="89"/>
      <c r="AS110" s="105"/>
      <c r="AT110" s="89"/>
      <c r="AU110" s="89"/>
      <c r="AV110" s="89"/>
      <c r="AW110" s="90"/>
      <c r="AX110" s="90"/>
      <c r="AY110" s="90"/>
      <c r="AZ110" s="89"/>
    </row>
    <row r="111" spans="1:52" s="67" customFormat="1" ht="25.5" customHeight="1" x14ac:dyDescent="0.2">
      <c r="A111" s="85">
        <f>Planeacion!A109</f>
        <v>0</v>
      </c>
      <c r="B111" s="85">
        <f>Planeacion!B109</f>
        <v>0</v>
      </c>
      <c r="C111" s="85">
        <f>Planeacion!C109</f>
        <v>0</v>
      </c>
      <c r="D111" s="85">
        <f>Planeacion!D110</f>
        <v>0</v>
      </c>
      <c r="E111" s="85" t="str">
        <f t="shared" si="10"/>
        <v>0000</v>
      </c>
      <c r="F111" s="85">
        <f>Planeacion!F109</f>
        <v>0</v>
      </c>
      <c r="G111" s="85">
        <f>Planeacion!G109</f>
        <v>0</v>
      </c>
      <c r="H111" s="85">
        <f>Planeacion!H109</f>
        <v>0</v>
      </c>
      <c r="I111" s="85">
        <f>Planeacion!I109</f>
        <v>0</v>
      </c>
      <c r="J111" s="85">
        <f>Planeacion!J109</f>
        <v>0</v>
      </c>
      <c r="K111" s="85">
        <f>Planeacion!K109</f>
        <v>0</v>
      </c>
      <c r="L111" s="85">
        <f>Planeacion!L109</f>
        <v>0</v>
      </c>
      <c r="M111" s="86" t="str">
        <f t="shared" si="6"/>
        <v>Participacion</v>
      </c>
      <c r="N111" s="85">
        <f>Planeacion!M109</f>
        <v>0</v>
      </c>
      <c r="O111" s="87"/>
      <c r="P111" s="88"/>
      <c r="Q111" s="88"/>
      <c r="R111" s="85">
        <f t="shared" si="7"/>
        <v>0</v>
      </c>
      <c r="S111" s="112"/>
      <c r="T111" s="110"/>
      <c r="U111" s="110"/>
      <c r="V111" s="110"/>
      <c r="W111" s="117">
        <f t="shared" si="8"/>
        <v>0</v>
      </c>
      <c r="X111" s="112"/>
      <c r="Y111" s="110"/>
      <c r="Z111" s="110"/>
      <c r="AA111" s="110"/>
      <c r="AB111" s="110"/>
      <c r="AC111" s="110"/>
      <c r="AD111" s="110"/>
      <c r="AE111" s="89"/>
      <c r="AF111" s="90"/>
      <c r="AG111" s="90"/>
      <c r="AH111" s="90"/>
      <c r="AI111" s="90"/>
      <c r="AJ111" s="90"/>
      <c r="AK111" s="90"/>
      <c r="AL111" s="90"/>
      <c r="AM111" s="90"/>
      <c r="AN111" s="89"/>
      <c r="AO111" s="90"/>
      <c r="AP111" s="90"/>
      <c r="AQ111" s="89"/>
      <c r="AR111" s="89"/>
      <c r="AS111" s="105"/>
      <c r="AT111" s="89"/>
      <c r="AU111" s="89"/>
      <c r="AV111" s="89"/>
      <c r="AW111" s="90"/>
      <c r="AX111" s="90"/>
      <c r="AY111" s="90"/>
      <c r="AZ111" s="89"/>
    </row>
    <row r="112" spans="1:52" s="67" customFormat="1" ht="25.5" customHeight="1" x14ac:dyDescent="0.2">
      <c r="A112" s="85">
        <f>Planeacion!A110</f>
        <v>0</v>
      </c>
      <c r="B112" s="85">
        <f>Planeacion!B110</f>
        <v>0</v>
      </c>
      <c r="C112" s="85">
        <f>Planeacion!C110</f>
        <v>0</v>
      </c>
      <c r="D112" s="85">
        <f>Planeacion!D111</f>
        <v>0</v>
      </c>
      <c r="E112" s="85" t="str">
        <f t="shared" si="10"/>
        <v>0000</v>
      </c>
      <c r="F112" s="85">
        <f>Planeacion!F110</f>
        <v>0</v>
      </c>
      <c r="G112" s="85">
        <f>Planeacion!G110</f>
        <v>0</v>
      </c>
      <c r="H112" s="85">
        <f>Planeacion!H110</f>
        <v>0</v>
      </c>
      <c r="I112" s="85">
        <f>Planeacion!I110</f>
        <v>0</v>
      </c>
      <c r="J112" s="85">
        <f>Planeacion!J110</f>
        <v>0</v>
      </c>
      <c r="K112" s="85">
        <f>Planeacion!K110</f>
        <v>0</v>
      </c>
      <c r="L112" s="85">
        <f>Planeacion!L110</f>
        <v>0</v>
      </c>
      <c r="M112" s="86" t="str">
        <f t="shared" si="6"/>
        <v>Participacion</v>
      </c>
      <c r="N112" s="85">
        <f>Planeacion!M110</f>
        <v>0</v>
      </c>
      <c r="O112" s="87"/>
      <c r="P112" s="88"/>
      <c r="Q112" s="88"/>
      <c r="R112" s="85">
        <f t="shared" si="7"/>
        <v>0</v>
      </c>
      <c r="S112" s="112"/>
      <c r="T112" s="110"/>
      <c r="U112" s="110"/>
      <c r="V112" s="110"/>
      <c r="W112" s="117">
        <f t="shared" si="8"/>
        <v>0</v>
      </c>
      <c r="X112" s="112"/>
      <c r="Y112" s="110"/>
      <c r="Z112" s="110"/>
      <c r="AA112" s="110"/>
      <c r="AB112" s="110"/>
      <c r="AC112" s="110"/>
      <c r="AD112" s="110"/>
      <c r="AE112" s="89"/>
      <c r="AF112" s="90"/>
      <c r="AG112" s="90"/>
      <c r="AH112" s="90"/>
      <c r="AI112" s="90"/>
      <c r="AJ112" s="90"/>
      <c r="AK112" s="90"/>
      <c r="AL112" s="90"/>
      <c r="AM112" s="90"/>
      <c r="AN112" s="89"/>
      <c r="AO112" s="90"/>
      <c r="AP112" s="90"/>
      <c r="AQ112" s="89"/>
      <c r="AR112" s="89"/>
      <c r="AS112" s="105"/>
      <c r="AT112" s="89"/>
      <c r="AU112" s="89"/>
      <c r="AV112" s="89"/>
      <c r="AW112" s="90"/>
      <c r="AX112" s="90"/>
      <c r="AY112" s="90"/>
      <c r="AZ112" s="89"/>
    </row>
    <row r="113" spans="1:52" s="67" customFormat="1" ht="25.5" customHeight="1" x14ac:dyDescent="0.2">
      <c r="A113" s="85">
        <f>Planeacion!A111</f>
        <v>0</v>
      </c>
      <c r="B113" s="85">
        <f>Planeacion!B111</f>
        <v>0</v>
      </c>
      <c r="C113" s="85">
        <f>Planeacion!C111</f>
        <v>0</v>
      </c>
      <c r="D113" s="85">
        <f>Planeacion!D112</f>
        <v>0</v>
      </c>
      <c r="E113" s="85" t="str">
        <f t="shared" si="10"/>
        <v>0000</v>
      </c>
      <c r="F113" s="85">
        <f>Planeacion!F111</f>
        <v>0</v>
      </c>
      <c r="G113" s="85">
        <f>Planeacion!G111</f>
        <v>0</v>
      </c>
      <c r="H113" s="85">
        <f>Planeacion!H111</f>
        <v>0</v>
      </c>
      <c r="I113" s="85">
        <f>Planeacion!I111</f>
        <v>0</v>
      </c>
      <c r="J113" s="85">
        <f>Planeacion!J111</f>
        <v>0</v>
      </c>
      <c r="K113" s="85">
        <f>Planeacion!K111</f>
        <v>0</v>
      </c>
      <c r="L113" s="85">
        <f>Planeacion!L111</f>
        <v>0</v>
      </c>
      <c r="M113" s="86" t="str">
        <f t="shared" si="6"/>
        <v>Participacion</v>
      </c>
      <c r="N113" s="85">
        <f>Planeacion!M111</f>
        <v>0</v>
      </c>
      <c r="O113" s="87"/>
      <c r="P113" s="88"/>
      <c r="Q113" s="88"/>
      <c r="R113" s="85">
        <f t="shared" si="7"/>
        <v>0</v>
      </c>
      <c r="S113" s="112"/>
      <c r="T113" s="110"/>
      <c r="U113" s="110"/>
      <c r="V113" s="110"/>
      <c r="W113" s="117">
        <f t="shared" si="8"/>
        <v>0</v>
      </c>
      <c r="X113" s="112"/>
      <c r="Y113" s="110"/>
      <c r="Z113" s="110"/>
      <c r="AA113" s="110"/>
      <c r="AB113" s="110"/>
      <c r="AC113" s="110"/>
      <c r="AD113" s="110"/>
      <c r="AE113" s="89"/>
      <c r="AF113" s="90"/>
      <c r="AG113" s="90"/>
      <c r="AH113" s="90"/>
      <c r="AI113" s="90"/>
      <c r="AJ113" s="90"/>
      <c r="AK113" s="90"/>
      <c r="AL113" s="90"/>
      <c r="AM113" s="90"/>
      <c r="AN113" s="89"/>
      <c r="AO113" s="90"/>
      <c r="AP113" s="90"/>
      <c r="AQ113" s="89"/>
      <c r="AR113" s="89"/>
      <c r="AS113" s="105"/>
      <c r="AT113" s="89"/>
      <c r="AU113" s="89"/>
      <c r="AV113" s="89"/>
      <c r="AW113" s="90"/>
      <c r="AX113" s="90"/>
      <c r="AY113" s="90"/>
      <c r="AZ113" s="89"/>
    </row>
    <row r="114" spans="1:52" s="67" customFormat="1" ht="25.5" customHeight="1" x14ac:dyDescent="0.2">
      <c r="A114" s="85">
        <f>Planeacion!A112</f>
        <v>0</v>
      </c>
      <c r="B114" s="85">
        <f>Planeacion!B112</f>
        <v>0</v>
      </c>
      <c r="C114" s="85">
        <f>Planeacion!C112</f>
        <v>0</v>
      </c>
      <c r="D114" s="85">
        <f>Planeacion!D113</f>
        <v>0</v>
      </c>
      <c r="E114" s="85" t="str">
        <f t="shared" si="10"/>
        <v>0000</v>
      </c>
      <c r="F114" s="85">
        <f>Planeacion!F112</f>
        <v>0</v>
      </c>
      <c r="G114" s="85">
        <f>Planeacion!G112</f>
        <v>0</v>
      </c>
      <c r="H114" s="85">
        <f>Planeacion!H112</f>
        <v>0</v>
      </c>
      <c r="I114" s="85">
        <f>Planeacion!I112</f>
        <v>0</v>
      </c>
      <c r="J114" s="85">
        <f>Planeacion!J112</f>
        <v>0</v>
      </c>
      <c r="K114" s="85">
        <f>Planeacion!K112</f>
        <v>0</v>
      </c>
      <c r="L114" s="85">
        <f>Planeacion!L112</f>
        <v>0</v>
      </c>
      <c r="M114" s="86" t="str">
        <f t="shared" si="6"/>
        <v>Participacion</v>
      </c>
      <c r="N114" s="85">
        <f>Planeacion!M112</f>
        <v>0</v>
      </c>
      <c r="O114" s="87"/>
      <c r="P114" s="88"/>
      <c r="Q114" s="88"/>
      <c r="R114" s="85">
        <f t="shared" si="7"/>
        <v>0</v>
      </c>
      <c r="S114" s="112"/>
      <c r="T114" s="110"/>
      <c r="U114" s="110"/>
      <c r="V114" s="110"/>
      <c r="W114" s="117">
        <f t="shared" si="8"/>
        <v>0</v>
      </c>
      <c r="X114" s="112"/>
      <c r="Y114" s="110"/>
      <c r="Z114" s="110"/>
      <c r="AA114" s="110"/>
      <c r="AB114" s="110"/>
      <c r="AC114" s="110"/>
      <c r="AD114" s="110"/>
      <c r="AE114" s="89"/>
      <c r="AF114" s="90"/>
      <c r="AG114" s="90"/>
      <c r="AH114" s="90"/>
      <c r="AI114" s="90"/>
      <c r="AJ114" s="90"/>
      <c r="AK114" s="90"/>
      <c r="AL114" s="90"/>
      <c r="AM114" s="90"/>
      <c r="AN114" s="89"/>
      <c r="AO114" s="90"/>
      <c r="AP114" s="90"/>
      <c r="AQ114" s="89"/>
      <c r="AR114" s="89"/>
      <c r="AS114" s="105"/>
      <c r="AT114" s="89"/>
      <c r="AU114" s="89"/>
      <c r="AV114" s="89"/>
      <c r="AW114" s="90"/>
      <c r="AX114" s="90"/>
      <c r="AY114" s="90"/>
      <c r="AZ114" s="89"/>
    </row>
    <row r="115" spans="1:52" s="67" customFormat="1" ht="25.5" customHeight="1" x14ac:dyDescent="0.2">
      <c r="A115" s="85">
        <f>Planeacion!A113</f>
        <v>0</v>
      </c>
      <c r="B115" s="85">
        <f>Planeacion!B113</f>
        <v>0</v>
      </c>
      <c r="C115" s="85">
        <f>Planeacion!C113</f>
        <v>0</v>
      </c>
      <c r="D115" s="85">
        <f>Planeacion!D114</f>
        <v>0</v>
      </c>
      <c r="E115" s="85" t="str">
        <f t="shared" si="10"/>
        <v>0000</v>
      </c>
      <c r="F115" s="85">
        <f>Planeacion!F113</f>
        <v>0</v>
      </c>
      <c r="G115" s="85">
        <f>Planeacion!G113</f>
        <v>0</v>
      </c>
      <c r="H115" s="85">
        <f>Planeacion!H113</f>
        <v>0</v>
      </c>
      <c r="I115" s="85">
        <f>Planeacion!I113</f>
        <v>0</v>
      </c>
      <c r="J115" s="85">
        <f>Planeacion!J113</f>
        <v>0</v>
      </c>
      <c r="K115" s="85">
        <f>Planeacion!K113</f>
        <v>0</v>
      </c>
      <c r="L115" s="85">
        <f>Planeacion!L113</f>
        <v>0</v>
      </c>
      <c r="M115" s="86" t="str">
        <f t="shared" si="6"/>
        <v>Participacion</v>
      </c>
      <c r="N115" s="85">
        <f>Planeacion!M113</f>
        <v>0</v>
      </c>
      <c r="O115" s="87"/>
      <c r="P115" s="88"/>
      <c r="Q115" s="88"/>
      <c r="R115" s="85">
        <f t="shared" si="7"/>
        <v>0</v>
      </c>
      <c r="S115" s="112"/>
      <c r="T115" s="110"/>
      <c r="U115" s="110"/>
      <c r="V115" s="110"/>
      <c r="W115" s="117">
        <f t="shared" si="8"/>
        <v>0</v>
      </c>
      <c r="X115" s="112"/>
      <c r="Y115" s="110"/>
      <c r="Z115" s="110"/>
      <c r="AA115" s="110"/>
      <c r="AB115" s="110"/>
      <c r="AC115" s="110"/>
      <c r="AD115" s="110"/>
      <c r="AE115" s="89"/>
      <c r="AF115" s="90"/>
      <c r="AG115" s="90"/>
      <c r="AH115" s="90"/>
      <c r="AI115" s="90"/>
      <c r="AJ115" s="90"/>
      <c r="AK115" s="90"/>
      <c r="AL115" s="90"/>
      <c r="AM115" s="90"/>
      <c r="AN115" s="89"/>
      <c r="AO115" s="90"/>
      <c r="AP115" s="90"/>
      <c r="AQ115" s="89"/>
      <c r="AR115" s="89"/>
      <c r="AS115" s="105"/>
      <c r="AT115" s="89"/>
      <c r="AU115" s="89"/>
      <c r="AV115" s="89"/>
      <c r="AW115" s="90"/>
      <c r="AX115" s="90"/>
      <c r="AY115" s="90"/>
      <c r="AZ115" s="89"/>
    </row>
    <row r="116" spans="1:52" s="67" customFormat="1" ht="25.5" customHeight="1" x14ac:dyDescent="0.2">
      <c r="A116" s="85">
        <f>Planeacion!A114</f>
        <v>0</v>
      </c>
      <c r="B116" s="85">
        <f>Planeacion!B114</f>
        <v>0</v>
      </c>
      <c r="C116" s="85">
        <f>Planeacion!C114</f>
        <v>0</v>
      </c>
      <c r="D116" s="85">
        <f>Planeacion!D115</f>
        <v>0</v>
      </c>
      <c r="E116" s="85" t="str">
        <f t="shared" si="10"/>
        <v>0000</v>
      </c>
      <c r="F116" s="85">
        <f>Planeacion!F114</f>
        <v>0</v>
      </c>
      <c r="G116" s="85">
        <f>Planeacion!G114</f>
        <v>0</v>
      </c>
      <c r="H116" s="85">
        <f>Planeacion!H114</f>
        <v>0</v>
      </c>
      <c r="I116" s="85">
        <f>Planeacion!I114</f>
        <v>0</v>
      </c>
      <c r="J116" s="85">
        <f>Planeacion!J114</f>
        <v>0</v>
      </c>
      <c r="K116" s="85">
        <f>Planeacion!K114</f>
        <v>0</v>
      </c>
      <c r="L116" s="85">
        <f>Planeacion!L114</f>
        <v>0</v>
      </c>
      <c r="M116" s="86" t="str">
        <f t="shared" si="6"/>
        <v>Participacion</v>
      </c>
      <c r="N116" s="85">
        <f>Planeacion!M114</f>
        <v>0</v>
      </c>
      <c r="O116" s="87"/>
      <c r="P116" s="88"/>
      <c r="Q116" s="88"/>
      <c r="R116" s="85">
        <f t="shared" si="7"/>
        <v>0</v>
      </c>
      <c r="S116" s="112"/>
      <c r="T116" s="110"/>
      <c r="U116" s="110"/>
      <c r="V116" s="110"/>
      <c r="W116" s="117">
        <f t="shared" si="8"/>
        <v>0</v>
      </c>
      <c r="X116" s="112"/>
      <c r="Y116" s="110"/>
      <c r="Z116" s="110"/>
      <c r="AA116" s="110"/>
      <c r="AB116" s="110"/>
      <c r="AC116" s="110"/>
      <c r="AD116" s="110"/>
      <c r="AE116" s="89"/>
      <c r="AF116" s="90"/>
      <c r="AG116" s="90"/>
      <c r="AH116" s="90"/>
      <c r="AI116" s="90"/>
      <c r="AJ116" s="90"/>
      <c r="AK116" s="90"/>
      <c r="AL116" s="90"/>
      <c r="AM116" s="90"/>
      <c r="AN116" s="89"/>
      <c r="AO116" s="90"/>
      <c r="AP116" s="90"/>
      <c r="AQ116" s="89"/>
      <c r="AR116" s="89"/>
      <c r="AS116" s="105"/>
      <c r="AT116" s="89"/>
      <c r="AU116" s="89"/>
      <c r="AV116" s="89"/>
      <c r="AW116" s="90"/>
      <c r="AX116" s="90"/>
      <c r="AY116" s="90"/>
      <c r="AZ116" s="89"/>
    </row>
    <row r="117" spans="1:52" s="67" customFormat="1" ht="25.5" customHeight="1" x14ac:dyDescent="0.2">
      <c r="A117" s="85">
        <f>Planeacion!A115</f>
        <v>0</v>
      </c>
      <c r="B117" s="85">
        <f>Planeacion!B115</f>
        <v>0</v>
      </c>
      <c r="C117" s="85">
        <f>Planeacion!C115</f>
        <v>0</v>
      </c>
      <c r="D117" s="85">
        <f>Planeacion!D116</f>
        <v>0</v>
      </c>
      <c r="E117" s="85" t="str">
        <f t="shared" si="10"/>
        <v>0000</v>
      </c>
      <c r="F117" s="85">
        <f>Planeacion!F115</f>
        <v>0</v>
      </c>
      <c r="G117" s="85">
        <f>Planeacion!G115</f>
        <v>0</v>
      </c>
      <c r="H117" s="85">
        <f>Planeacion!H115</f>
        <v>0</v>
      </c>
      <c r="I117" s="85">
        <f>Planeacion!I115</f>
        <v>0</v>
      </c>
      <c r="J117" s="85">
        <f>Planeacion!J115</f>
        <v>0</v>
      </c>
      <c r="K117" s="85">
        <f>Planeacion!K115</f>
        <v>0</v>
      </c>
      <c r="L117" s="85">
        <f>Planeacion!L115</f>
        <v>0</v>
      </c>
      <c r="M117" s="86" t="str">
        <f t="shared" si="6"/>
        <v>Participacion</v>
      </c>
      <c r="N117" s="85">
        <f>Planeacion!M115</f>
        <v>0</v>
      </c>
      <c r="O117" s="87"/>
      <c r="P117" s="88"/>
      <c r="Q117" s="88"/>
      <c r="R117" s="85">
        <f t="shared" si="7"/>
        <v>0</v>
      </c>
      <c r="S117" s="112"/>
      <c r="T117" s="110"/>
      <c r="U117" s="110"/>
      <c r="V117" s="110"/>
      <c r="W117" s="117">
        <f t="shared" si="8"/>
        <v>0</v>
      </c>
      <c r="X117" s="112"/>
      <c r="Y117" s="110"/>
      <c r="Z117" s="110"/>
      <c r="AA117" s="110"/>
      <c r="AB117" s="110"/>
      <c r="AC117" s="110"/>
      <c r="AD117" s="110"/>
      <c r="AE117" s="89"/>
      <c r="AF117" s="90"/>
      <c r="AG117" s="90"/>
      <c r="AH117" s="90"/>
      <c r="AI117" s="90"/>
      <c r="AJ117" s="90"/>
      <c r="AK117" s="90"/>
      <c r="AL117" s="90"/>
      <c r="AM117" s="90"/>
      <c r="AN117" s="89"/>
      <c r="AO117" s="90"/>
      <c r="AP117" s="90"/>
      <c r="AQ117" s="89"/>
      <c r="AR117" s="89"/>
      <c r="AS117" s="105"/>
      <c r="AT117" s="89"/>
      <c r="AU117" s="89"/>
      <c r="AV117" s="89"/>
      <c r="AW117" s="90"/>
      <c r="AX117" s="90"/>
      <c r="AY117" s="90"/>
      <c r="AZ117" s="89"/>
    </row>
    <row r="118" spans="1:52" s="67" customFormat="1" ht="25.5" customHeight="1" x14ac:dyDescent="0.2">
      <c r="A118" s="85">
        <f>Planeacion!A116</f>
        <v>0</v>
      </c>
      <c r="B118" s="85">
        <f>Planeacion!B116</f>
        <v>0</v>
      </c>
      <c r="C118" s="85">
        <f>Planeacion!C116</f>
        <v>0</v>
      </c>
      <c r="D118" s="85">
        <f>Planeacion!D117</f>
        <v>0</v>
      </c>
      <c r="E118" s="85" t="str">
        <f t="shared" si="10"/>
        <v>0000</v>
      </c>
      <c r="F118" s="85">
        <f>Planeacion!F116</f>
        <v>0</v>
      </c>
      <c r="G118" s="85">
        <f>Planeacion!G116</f>
        <v>0</v>
      </c>
      <c r="H118" s="85">
        <f>Planeacion!H116</f>
        <v>0</v>
      </c>
      <c r="I118" s="85">
        <f>Planeacion!I116</f>
        <v>0</v>
      </c>
      <c r="J118" s="85">
        <f>Planeacion!J116</f>
        <v>0</v>
      </c>
      <c r="K118" s="85">
        <f>Planeacion!K116</f>
        <v>0</v>
      </c>
      <c r="L118" s="85">
        <f>Planeacion!L116</f>
        <v>0</v>
      </c>
      <c r="M118" s="86" t="str">
        <f t="shared" si="6"/>
        <v>Participacion</v>
      </c>
      <c r="N118" s="85">
        <f>Planeacion!M116</f>
        <v>0</v>
      </c>
      <c r="O118" s="87"/>
      <c r="P118" s="88"/>
      <c r="Q118" s="88"/>
      <c r="R118" s="85">
        <f t="shared" si="7"/>
        <v>0</v>
      </c>
      <c r="S118" s="112"/>
      <c r="T118" s="110"/>
      <c r="U118" s="110"/>
      <c r="V118" s="110"/>
      <c r="W118" s="117">
        <f t="shared" si="8"/>
        <v>0</v>
      </c>
      <c r="X118" s="112"/>
      <c r="Y118" s="110"/>
      <c r="Z118" s="110"/>
      <c r="AA118" s="110"/>
      <c r="AB118" s="110"/>
      <c r="AC118" s="110"/>
      <c r="AD118" s="110"/>
      <c r="AE118" s="89"/>
      <c r="AF118" s="90"/>
      <c r="AG118" s="90"/>
      <c r="AH118" s="90"/>
      <c r="AI118" s="90"/>
      <c r="AJ118" s="90"/>
      <c r="AK118" s="90"/>
      <c r="AL118" s="90"/>
      <c r="AM118" s="90"/>
      <c r="AN118" s="89"/>
      <c r="AO118" s="90"/>
      <c r="AP118" s="90"/>
      <c r="AQ118" s="89"/>
      <c r="AR118" s="89"/>
      <c r="AS118" s="105"/>
      <c r="AT118" s="89"/>
      <c r="AU118" s="89"/>
      <c r="AV118" s="89"/>
      <c r="AW118" s="90"/>
      <c r="AX118" s="90"/>
      <c r="AY118" s="90"/>
      <c r="AZ118" s="89"/>
    </row>
    <row r="119" spans="1:52" s="67" customFormat="1" ht="25.5" customHeight="1" x14ac:dyDescent="0.2">
      <c r="A119" s="85">
        <f>Planeacion!A117</f>
        <v>0</v>
      </c>
      <c r="B119" s="85">
        <f>Planeacion!B117</f>
        <v>0</v>
      </c>
      <c r="C119" s="85">
        <f>Planeacion!C117</f>
        <v>0</v>
      </c>
      <c r="D119" s="85">
        <f>Planeacion!D118</f>
        <v>0</v>
      </c>
      <c r="E119" s="85" t="str">
        <f t="shared" si="10"/>
        <v>0000</v>
      </c>
      <c r="F119" s="85">
        <f>Planeacion!F117</f>
        <v>0</v>
      </c>
      <c r="G119" s="85">
        <f>Planeacion!G117</f>
        <v>0</v>
      </c>
      <c r="H119" s="85">
        <f>Planeacion!H117</f>
        <v>0</v>
      </c>
      <c r="I119" s="85">
        <f>Planeacion!I117</f>
        <v>0</v>
      </c>
      <c r="J119" s="85">
        <f>Planeacion!J117</f>
        <v>0</v>
      </c>
      <c r="K119" s="85">
        <f>Planeacion!K117</f>
        <v>0</v>
      </c>
      <c r="L119" s="85">
        <f>Planeacion!L117</f>
        <v>0</v>
      </c>
      <c r="M119" s="86" t="str">
        <f t="shared" si="6"/>
        <v>Participacion</v>
      </c>
      <c r="N119" s="85">
        <f>Planeacion!M117</f>
        <v>0</v>
      </c>
      <c r="O119" s="87"/>
      <c r="P119" s="88"/>
      <c r="Q119" s="88"/>
      <c r="R119" s="85">
        <f t="shared" si="7"/>
        <v>0</v>
      </c>
      <c r="S119" s="112"/>
      <c r="T119" s="110"/>
      <c r="U119" s="110"/>
      <c r="V119" s="110"/>
      <c r="W119" s="117">
        <f t="shared" si="8"/>
        <v>0</v>
      </c>
      <c r="X119" s="112"/>
      <c r="Y119" s="110"/>
      <c r="Z119" s="110"/>
      <c r="AA119" s="110"/>
      <c r="AB119" s="110"/>
      <c r="AC119" s="110"/>
      <c r="AD119" s="110"/>
      <c r="AE119" s="89"/>
      <c r="AF119" s="90"/>
      <c r="AG119" s="90"/>
      <c r="AH119" s="90"/>
      <c r="AI119" s="90"/>
      <c r="AJ119" s="90"/>
      <c r="AK119" s="90"/>
      <c r="AL119" s="90"/>
      <c r="AM119" s="90"/>
      <c r="AN119" s="89"/>
      <c r="AO119" s="90"/>
      <c r="AP119" s="90"/>
      <c r="AQ119" s="89"/>
      <c r="AR119" s="89"/>
      <c r="AS119" s="105"/>
      <c r="AT119" s="89"/>
      <c r="AU119" s="89"/>
      <c r="AV119" s="89"/>
      <c r="AW119" s="90"/>
      <c r="AX119" s="90"/>
      <c r="AY119" s="90"/>
      <c r="AZ119" s="89"/>
    </row>
    <row r="120" spans="1:52" s="67" customFormat="1" ht="25.5" customHeight="1" x14ac:dyDescent="0.2">
      <c r="A120" s="85">
        <f>Planeacion!A118</f>
        <v>0</v>
      </c>
      <c r="B120" s="85">
        <f>Planeacion!B118</f>
        <v>0</v>
      </c>
      <c r="C120" s="85">
        <f>Planeacion!C118</f>
        <v>0</v>
      </c>
      <c r="D120" s="85">
        <f>Planeacion!D118</f>
        <v>0</v>
      </c>
      <c r="E120" s="85" t="str">
        <f>CONCATENATE(A119,B119,C119,D119)</f>
        <v>0000</v>
      </c>
      <c r="F120" s="85">
        <f>Planeacion!F118</f>
        <v>0</v>
      </c>
      <c r="G120" s="85">
        <f>Planeacion!G118</f>
        <v>0</v>
      </c>
      <c r="H120" s="85">
        <f>Planeacion!H118</f>
        <v>0</v>
      </c>
      <c r="I120" s="85">
        <f>Planeacion!I118</f>
        <v>0</v>
      </c>
      <c r="J120" s="85">
        <f>Planeacion!J118</f>
        <v>0</v>
      </c>
      <c r="K120" s="85">
        <f>Planeacion!K118</f>
        <v>0</v>
      </c>
      <c r="L120" s="85">
        <f>Planeacion!L118</f>
        <v>0</v>
      </c>
      <c r="M120" s="86" t="str">
        <f t="shared" si="6"/>
        <v>Participacion</v>
      </c>
      <c r="N120" s="85">
        <f>Planeacion!M118</f>
        <v>0</v>
      </c>
      <c r="O120" s="87"/>
      <c r="P120" s="88"/>
      <c r="Q120" s="88"/>
      <c r="R120" s="85">
        <f>IF(SUM(S120:V120)=SUM(X120:AD120),SUM(S120:V120),"Error: # Total de participantes de la columna Sexo y Edad no coinciden")</f>
        <v>0</v>
      </c>
      <c r="S120" s="112"/>
      <c r="T120" s="110"/>
      <c r="U120" s="110"/>
      <c r="V120" s="110"/>
      <c r="W120" s="117">
        <f>SUM(X120:AD120)</f>
        <v>0</v>
      </c>
      <c r="X120" s="112"/>
      <c r="Y120" s="110"/>
      <c r="Z120" s="110"/>
      <c r="AA120" s="110"/>
      <c r="AB120" s="110"/>
      <c r="AC120" s="110"/>
      <c r="AD120" s="110"/>
      <c r="AE120" s="89"/>
      <c r="AF120" s="90"/>
      <c r="AG120" s="90"/>
      <c r="AH120" s="90"/>
      <c r="AI120" s="90"/>
      <c r="AJ120" s="90"/>
      <c r="AK120" s="90"/>
      <c r="AL120" s="90"/>
      <c r="AM120" s="90"/>
      <c r="AN120" s="89"/>
      <c r="AO120" s="90"/>
      <c r="AP120" s="90"/>
      <c r="AQ120" s="89"/>
      <c r="AR120" s="89"/>
      <c r="AS120" s="105"/>
      <c r="AT120" s="89"/>
      <c r="AU120" s="89"/>
      <c r="AV120" s="89"/>
      <c r="AW120" s="90"/>
      <c r="AX120" s="90"/>
      <c r="AY120" s="89"/>
      <c r="AZ120" s="123"/>
    </row>
    <row r="121" spans="1:52" s="67" customFormat="1" ht="25.5" customHeight="1" x14ac:dyDescent="0.2">
      <c r="A121" s="85">
        <f>Planeacion!A119</f>
        <v>0</v>
      </c>
      <c r="B121" s="85">
        <f>Planeacion!B119</f>
        <v>0</v>
      </c>
      <c r="C121" s="85">
        <f>Planeacion!C119</f>
        <v>0</v>
      </c>
      <c r="D121" s="85">
        <f>Planeacion!D119</f>
        <v>0</v>
      </c>
      <c r="E121" s="85" t="e">
        <f>CONCATENATE(#REF!,#REF!,#REF!,#REF!)</f>
        <v>#REF!</v>
      </c>
      <c r="F121" s="85">
        <f>Planeacion!F119</f>
        <v>0</v>
      </c>
      <c r="G121" s="85">
        <f>Planeacion!G119</f>
        <v>0</v>
      </c>
      <c r="H121" s="85">
        <f>Planeacion!H119</f>
        <v>0</v>
      </c>
      <c r="I121" s="85">
        <f>Planeacion!I119</f>
        <v>0</v>
      </c>
      <c r="J121" s="85">
        <f>Planeacion!J119</f>
        <v>0</v>
      </c>
      <c r="K121" s="85">
        <f>Planeacion!K119</f>
        <v>0</v>
      </c>
      <c r="L121" s="85">
        <f>Planeacion!L119</f>
        <v>0</v>
      </c>
      <c r="M121" s="86" t="str">
        <f t="shared" si="6"/>
        <v>Participacion</v>
      </c>
      <c r="N121" s="85">
        <f>Planeacion!M119</f>
        <v>0</v>
      </c>
      <c r="O121" s="87"/>
      <c r="P121" s="88"/>
      <c r="Q121" s="88"/>
      <c r="R121" s="85">
        <f t="shared" ref="R121:R184" si="11">IF(SUM(S121:V121)=SUM(X121:AD121),SUM(S121:V121),"Error: # Total de participantes de la columna Sexo y Edad no coinciden")</f>
        <v>0</v>
      </c>
      <c r="S121" s="112"/>
      <c r="T121" s="110"/>
      <c r="U121" s="110"/>
      <c r="V121" s="110"/>
      <c r="W121" s="117">
        <f t="shared" ref="W121:W184" si="12">SUM(X121:AD121)</f>
        <v>0</v>
      </c>
      <c r="X121" s="112"/>
      <c r="Y121" s="110"/>
      <c r="Z121" s="110"/>
      <c r="AA121" s="110"/>
      <c r="AB121" s="110"/>
      <c r="AC121" s="110"/>
      <c r="AD121" s="110"/>
      <c r="AE121" s="89"/>
      <c r="AF121" s="90"/>
      <c r="AG121" s="90"/>
      <c r="AH121" s="90"/>
      <c r="AI121" s="90"/>
      <c r="AJ121" s="90"/>
      <c r="AK121" s="90"/>
      <c r="AL121" s="90"/>
      <c r="AM121" s="90"/>
      <c r="AN121" s="89"/>
      <c r="AO121" s="90"/>
      <c r="AP121" s="90"/>
      <c r="AQ121" s="89"/>
      <c r="AR121" s="89"/>
      <c r="AS121" s="105"/>
      <c r="AT121" s="89"/>
      <c r="AU121" s="89"/>
      <c r="AV121" s="89"/>
      <c r="AW121" s="90"/>
      <c r="AX121" s="90"/>
      <c r="AY121" s="90"/>
      <c r="AZ121" s="90"/>
    </row>
    <row r="122" spans="1:52" s="67" customFormat="1" ht="25.5" customHeight="1" x14ac:dyDescent="0.2">
      <c r="A122" s="85">
        <f>Planeacion!A120</f>
        <v>0</v>
      </c>
      <c r="B122" s="85">
        <f>Planeacion!B120</f>
        <v>0</v>
      </c>
      <c r="C122" s="85">
        <f>Planeacion!C120</f>
        <v>0</v>
      </c>
      <c r="D122" s="85">
        <f>Planeacion!D120</f>
        <v>0</v>
      </c>
      <c r="E122" s="85" t="str">
        <f t="shared" ref="E122:E153" si="13">CONCATENATE(A120,B120,C120,D120)</f>
        <v>0000</v>
      </c>
      <c r="F122" s="85">
        <f>Planeacion!F120</f>
        <v>0</v>
      </c>
      <c r="G122" s="85">
        <f>Planeacion!G120</f>
        <v>0</v>
      </c>
      <c r="H122" s="85">
        <f>Planeacion!H120</f>
        <v>0</v>
      </c>
      <c r="I122" s="85">
        <f>Planeacion!I120</f>
        <v>0</v>
      </c>
      <c r="J122" s="85">
        <f>Planeacion!J120</f>
        <v>0</v>
      </c>
      <c r="K122" s="85">
        <f>Planeacion!K120</f>
        <v>0</v>
      </c>
      <c r="L122" s="85">
        <f>Planeacion!L120</f>
        <v>0</v>
      </c>
      <c r="M122" s="86" t="str">
        <f t="shared" si="6"/>
        <v>Participacion</v>
      </c>
      <c r="N122" s="85">
        <f>Planeacion!M120</f>
        <v>0</v>
      </c>
      <c r="O122" s="87"/>
      <c r="P122" s="88"/>
      <c r="Q122" s="88"/>
      <c r="R122" s="85">
        <f t="shared" si="11"/>
        <v>0</v>
      </c>
      <c r="S122" s="112"/>
      <c r="T122" s="110"/>
      <c r="U122" s="110"/>
      <c r="V122" s="110"/>
      <c r="W122" s="117">
        <f t="shared" si="12"/>
        <v>0</v>
      </c>
      <c r="X122" s="112"/>
      <c r="Y122" s="110"/>
      <c r="Z122" s="110"/>
      <c r="AA122" s="110"/>
      <c r="AB122" s="110"/>
      <c r="AC122" s="110"/>
      <c r="AD122" s="110"/>
      <c r="AE122" s="89"/>
      <c r="AF122" s="90"/>
      <c r="AG122" s="90"/>
      <c r="AH122" s="90"/>
      <c r="AI122" s="90"/>
      <c r="AJ122" s="90"/>
      <c r="AK122" s="90"/>
      <c r="AL122" s="90"/>
      <c r="AM122" s="90"/>
      <c r="AN122" s="89"/>
      <c r="AO122" s="90"/>
      <c r="AP122" s="90"/>
      <c r="AQ122" s="89"/>
      <c r="AR122" s="89"/>
      <c r="AS122" s="105"/>
      <c r="AT122" s="89"/>
      <c r="AU122" s="89"/>
      <c r="AV122" s="89"/>
      <c r="AW122" s="90"/>
      <c r="AX122" s="90"/>
      <c r="AY122" s="90"/>
      <c r="AZ122" s="89"/>
    </row>
    <row r="123" spans="1:52" s="67" customFormat="1" ht="25.5" customHeight="1" x14ac:dyDescent="0.2">
      <c r="A123" s="85">
        <f>Planeacion!A121</f>
        <v>0</v>
      </c>
      <c r="B123" s="85">
        <f>Planeacion!B121</f>
        <v>0</v>
      </c>
      <c r="C123" s="85">
        <f>Planeacion!C121</f>
        <v>0</v>
      </c>
      <c r="D123" s="85">
        <f>Planeacion!D121</f>
        <v>0</v>
      </c>
      <c r="E123" s="85" t="str">
        <f t="shared" si="13"/>
        <v>0000</v>
      </c>
      <c r="F123" s="85">
        <f>Planeacion!F121</f>
        <v>0</v>
      </c>
      <c r="G123" s="85">
        <f>Planeacion!G121</f>
        <v>0</v>
      </c>
      <c r="H123" s="85">
        <f>Planeacion!H121</f>
        <v>0</v>
      </c>
      <c r="I123" s="85">
        <f>Planeacion!I121</f>
        <v>0</v>
      </c>
      <c r="J123" s="85">
        <f>Planeacion!J121</f>
        <v>0</v>
      </c>
      <c r="K123" s="85">
        <f>Planeacion!K121</f>
        <v>0</v>
      </c>
      <c r="L123" s="85">
        <f>Planeacion!L121</f>
        <v>0</v>
      </c>
      <c r="M123" s="86" t="str">
        <f t="shared" si="6"/>
        <v>Participacion</v>
      </c>
      <c r="N123" s="85">
        <f>Planeacion!M121</f>
        <v>0</v>
      </c>
      <c r="O123" s="87"/>
      <c r="P123" s="88"/>
      <c r="Q123" s="88"/>
      <c r="R123" s="85">
        <f t="shared" si="11"/>
        <v>0</v>
      </c>
      <c r="S123" s="112"/>
      <c r="T123" s="110"/>
      <c r="U123" s="110"/>
      <c r="V123" s="110"/>
      <c r="W123" s="117">
        <f t="shared" si="12"/>
        <v>0</v>
      </c>
      <c r="X123" s="112"/>
      <c r="Y123" s="110"/>
      <c r="Z123" s="110"/>
      <c r="AA123" s="110"/>
      <c r="AB123" s="110"/>
      <c r="AC123" s="110"/>
      <c r="AD123" s="110"/>
      <c r="AE123" s="89"/>
      <c r="AF123" s="90"/>
      <c r="AG123" s="90"/>
      <c r="AH123" s="90"/>
      <c r="AI123" s="90"/>
      <c r="AJ123" s="90"/>
      <c r="AK123" s="90"/>
      <c r="AL123" s="90"/>
      <c r="AM123" s="90"/>
      <c r="AN123" s="89"/>
      <c r="AO123" s="90"/>
      <c r="AP123" s="90"/>
      <c r="AQ123" s="89"/>
      <c r="AR123" s="89"/>
      <c r="AS123" s="105"/>
      <c r="AT123" s="89"/>
      <c r="AU123" s="89"/>
      <c r="AV123" s="89"/>
      <c r="AW123" s="90"/>
      <c r="AX123" s="90"/>
      <c r="AY123" s="90"/>
      <c r="AZ123" s="89"/>
    </row>
    <row r="124" spans="1:52" s="67" customFormat="1" ht="25.5" customHeight="1" x14ac:dyDescent="0.2">
      <c r="A124" s="85">
        <f>Planeacion!A122</f>
        <v>0</v>
      </c>
      <c r="B124" s="85">
        <f>Planeacion!B122</f>
        <v>0</v>
      </c>
      <c r="C124" s="85">
        <f>Planeacion!C122</f>
        <v>0</v>
      </c>
      <c r="D124" s="85">
        <f>Planeacion!D122</f>
        <v>0</v>
      </c>
      <c r="E124" s="85" t="str">
        <f t="shared" si="13"/>
        <v>0000</v>
      </c>
      <c r="F124" s="85">
        <f>Planeacion!F122</f>
        <v>0</v>
      </c>
      <c r="G124" s="85">
        <f>Planeacion!G122</f>
        <v>0</v>
      </c>
      <c r="H124" s="85">
        <f>Planeacion!H122</f>
        <v>0</v>
      </c>
      <c r="I124" s="85">
        <f>Planeacion!I122</f>
        <v>0</v>
      </c>
      <c r="J124" s="85">
        <f>Planeacion!J122</f>
        <v>0</v>
      </c>
      <c r="K124" s="85">
        <f>Planeacion!K122</f>
        <v>0</v>
      </c>
      <c r="L124" s="85">
        <f>Planeacion!L122</f>
        <v>0</v>
      </c>
      <c r="M124" s="86" t="str">
        <f t="shared" si="6"/>
        <v>Participacion</v>
      </c>
      <c r="N124" s="85">
        <f>Planeacion!M122</f>
        <v>0</v>
      </c>
      <c r="O124" s="87"/>
      <c r="P124" s="88"/>
      <c r="Q124" s="88"/>
      <c r="R124" s="85">
        <f t="shared" si="11"/>
        <v>0</v>
      </c>
      <c r="S124" s="112"/>
      <c r="T124" s="110"/>
      <c r="U124" s="110"/>
      <c r="V124" s="110"/>
      <c r="W124" s="117">
        <f t="shared" si="12"/>
        <v>0</v>
      </c>
      <c r="X124" s="112"/>
      <c r="Y124" s="110"/>
      <c r="Z124" s="110"/>
      <c r="AA124" s="110"/>
      <c r="AB124" s="110"/>
      <c r="AC124" s="110"/>
      <c r="AD124" s="110"/>
      <c r="AE124" s="89"/>
      <c r="AF124" s="90"/>
      <c r="AG124" s="90"/>
      <c r="AH124" s="90"/>
      <c r="AI124" s="90"/>
      <c r="AJ124" s="90"/>
      <c r="AK124" s="90"/>
      <c r="AL124" s="90"/>
      <c r="AM124" s="90"/>
      <c r="AN124" s="89"/>
      <c r="AO124" s="90"/>
      <c r="AP124" s="90"/>
      <c r="AQ124" s="89"/>
      <c r="AR124" s="89"/>
      <c r="AS124" s="105"/>
      <c r="AT124" s="89"/>
      <c r="AU124" s="89"/>
      <c r="AV124" s="89"/>
      <c r="AW124" s="90"/>
      <c r="AX124" s="90"/>
      <c r="AY124" s="90"/>
      <c r="AZ124" s="89"/>
    </row>
    <row r="125" spans="1:52" s="67" customFormat="1" ht="25.5" customHeight="1" x14ac:dyDescent="0.2">
      <c r="A125" s="85">
        <f>Planeacion!A123</f>
        <v>0</v>
      </c>
      <c r="B125" s="85">
        <f>Planeacion!B123</f>
        <v>0</v>
      </c>
      <c r="C125" s="85">
        <f>Planeacion!C123</f>
        <v>0</v>
      </c>
      <c r="D125" s="85">
        <f>Planeacion!D124</f>
        <v>0</v>
      </c>
      <c r="E125" s="85" t="str">
        <f t="shared" si="13"/>
        <v>0000</v>
      </c>
      <c r="F125" s="85">
        <f>Planeacion!F123</f>
        <v>0</v>
      </c>
      <c r="G125" s="85">
        <f>Planeacion!G123</f>
        <v>0</v>
      </c>
      <c r="H125" s="85">
        <f>Planeacion!H123</f>
        <v>0</v>
      </c>
      <c r="I125" s="85">
        <f>Planeacion!I123</f>
        <v>0</v>
      </c>
      <c r="J125" s="85">
        <f>Planeacion!J123</f>
        <v>0</v>
      </c>
      <c r="K125" s="85">
        <f>Planeacion!K123</f>
        <v>0</v>
      </c>
      <c r="L125" s="85">
        <f>Planeacion!L123</f>
        <v>0</v>
      </c>
      <c r="M125" s="86" t="str">
        <f t="shared" si="6"/>
        <v>Participacion</v>
      </c>
      <c r="N125" s="85">
        <f>Planeacion!M123</f>
        <v>0</v>
      </c>
      <c r="O125" s="87"/>
      <c r="P125" s="88"/>
      <c r="Q125" s="88"/>
      <c r="R125" s="85">
        <f t="shared" si="11"/>
        <v>0</v>
      </c>
      <c r="S125" s="112"/>
      <c r="T125" s="110"/>
      <c r="U125" s="110"/>
      <c r="V125" s="110"/>
      <c r="W125" s="117">
        <f t="shared" si="12"/>
        <v>0</v>
      </c>
      <c r="X125" s="112"/>
      <c r="Y125" s="110"/>
      <c r="Z125" s="110"/>
      <c r="AA125" s="110"/>
      <c r="AB125" s="110"/>
      <c r="AC125" s="110"/>
      <c r="AD125" s="110"/>
      <c r="AE125" s="89"/>
      <c r="AF125" s="90"/>
      <c r="AG125" s="90"/>
      <c r="AH125" s="90"/>
      <c r="AI125" s="90"/>
      <c r="AJ125" s="90"/>
      <c r="AK125" s="90"/>
      <c r="AL125" s="90"/>
      <c r="AM125" s="90"/>
      <c r="AN125" s="89"/>
      <c r="AO125" s="90"/>
      <c r="AP125" s="90"/>
      <c r="AQ125" s="89"/>
      <c r="AR125" s="89"/>
      <c r="AS125" s="105"/>
      <c r="AT125" s="89"/>
      <c r="AU125" s="89"/>
      <c r="AV125" s="89"/>
      <c r="AW125" s="90"/>
      <c r="AX125" s="90"/>
      <c r="AY125" s="90"/>
      <c r="AZ125" s="89"/>
    </row>
    <row r="126" spans="1:52" s="67" customFormat="1" ht="25.5" customHeight="1" x14ac:dyDescent="0.2">
      <c r="A126" s="85">
        <f>Planeacion!A124</f>
        <v>0</v>
      </c>
      <c r="B126" s="85">
        <f>Planeacion!B124</f>
        <v>0</v>
      </c>
      <c r="C126" s="85">
        <f>Planeacion!C124</f>
        <v>0</v>
      </c>
      <c r="D126" s="85">
        <f>Planeacion!D125</f>
        <v>0</v>
      </c>
      <c r="E126" s="85" t="str">
        <f t="shared" si="13"/>
        <v>0000</v>
      </c>
      <c r="F126" s="85">
        <f>Planeacion!F124</f>
        <v>0</v>
      </c>
      <c r="G126" s="85">
        <f>Planeacion!G124</f>
        <v>0</v>
      </c>
      <c r="H126" s="85">
        <f>Planeacion!H124</f>
        <v>0</v>
      </c>
      <c r="I126" s="85">
        <f>Planeacion!I124</f>
        <v>0</v>
      </c>
      <c r="J126" s="85">
        <f>Planeacion!J124</f>
        <v>0</v>
      </c>
      <c r="K126" s="85">
        <f>Planeacion!K124</f>
        <v>0</v>
      </c>
      <c r="L126" s="85">
        <f>Planeacion!L124</f>
        <v>0</v>
      </c>
      <c r="M126" s="86" t="str">
        <f t="shared" si="6"/>
        <v>Participacion</v>
      </c>
      <c r="N126" s="85">
        <f>Planeacion!M124</f>
        <v>0</v>
      </c>
      <c r="O126" s="87"/>
      <c r="P126" s="88"/>
      <c r="Q126" s="88"/>
      <c r="R126" s="85">
        <f t="shared" si="11"/>
        <v>0</v>
      </c>
      <c r="S126" s="112"/>
      <c r="T126" s="110"/>
      <c r="U126" s="110"/>
      <c r="V126" s="110"/>
      <c r="W126" s="117">
        <f t="shared" si="12"/>
        <v>0</v>
      </c>
      <c r="X126" s="112"/>
      <c r="Y126" s="110"/>
      <c r="Z126" s="110"/>
      <c r="AA126" s="110"/>
      <c r="AB126" s="110"/>
      <c r="AC126" s="110"/>
      <c r="AD126" s="110"/>
      <c r="AE126" s="89"/>
      <c r="AF126" s="90"/>
      <c r="AG126" s="90"/>
      <c r="AH126" s="90"/>
      <c r="AI126" s="90"/>
      <c r="AJ126" s="90"/>
      <c r="AK126" s="90"/>
      <c r="AL126" s="90"/>
      <c r="AM126" s="90"/>
      <c r="AN126" s="89"/>
      <c r="AO126" s="90"/>
      <c r="AP126" s="90"/>
      <c r="AQ126" s="89"/>
      <c r="AR126" s="89"/>
      <c r="AS126" s="105"/>
      <c r="AT126" s="89"/>
      <c r="AU126" s="89"/>
      <c r="AV126" s="89"/>
      <c r="AW126" s="90"/>
      <c r="AX126" s="90"/>
      <c r="AY126" s="90"/>
      <c r="AZ126" s="89"/>
    </row>
    <row r="127" spans="1:52" s="67" customFormat="1" ht="25.5" customHeight="1" x14ac:dyDescent="0.2">
      <c r="A127" s="85">
        <f>Planeacion!A125</f>
        <v>0</v>
      </c>
      <c r="B127" s="85">
        <f>Planeacion!B125</f>
        <v>0</v>
      </c>
      <c r="C127" s="85">
        <f>Planeacion!C125</f>
        <v>0</v>
      </c>
      <c r="D127" s="85">
        <f>Planeacion!D126</f>
        <v>0</v>
      </c>
      <c r="E127" s="85" t="str">
        <f t="shared" si="13"/>
        <v>0000</v>
      </c>
      <c r="F127" s="85">
        <f>Planeacion!F125</f>
        <v>0</v>
      </c>
      <c r="G127" s="85">
        <f>Planeacion!G125</f>
        <v>0</v>
      </c>
      <c r="H127" s="85">
        <f>Planeacion!H125</f>
        <v>0</v>
      </c>
      <c r="I127" s="85">
        <f>Planeacion!I125</f>
        <v>0</v>
      </c>
      <c r="J127" s="85">
        <f>Planeacion!J125</f>
        <v>0</v>
      </c>
      <c r="K127" s="85">
        <f>Planeacion!K125</f>
        <v>0</v>
      </c>
      <c r="L127" s="85">
        <f>Planeacion!L125</f>
        <v>0</v>
      </c>
      <c r="M127" s="86" t="str">
        <f t="shared" si="6"/>
        <v>Participacion</v>
      </c>
      <c r="N127" s="85">
        <f>Planeacion!M125</f>
        <v>0</v>
      </c>
      <c r="O127" s="87"/>
      <c r="P127" s="88"/>
      <c r="Q127" s="88"/>
      <c r="R127" s="85">
        <f t="shared" si="11"/>
        <v>0</v>
      </c>
      <c r="S127" s="112"/>
      <c r="T127" s="110"/>
      <c r="U127" s="110"/>
      <c r="V127" s="110"/>
      <c r="W127" s="117">
        <f t="shared" si="12"/>
        <v>0</v>
      </c>
      <c r="X127" s="112"/>
      <c r="Y127" s="110"/>
      <c r="Z127" s="110"/>
      <c r="AA127" s="110"/>
      <c r="AB127" s="110"/>
      <c r="AC127" s="110"/>
      <c r="AD127" s="110"/>
      <c r="AE127" s="89"/>
      <c r="AF127" s="90"/>
      <c r="AG127" s="90"/>
      <c r="AH127" s="90"/>
      <c r="AI127" s="90"/>
      <c r="AJ127" s="90"/>
      <c r="AK127" s="90"/>
      <c r="AL127" s="90"/>
      <c r="AM127" s="90"/>
      <c r="AN127" s="89"/>
      <c r="AO127" s="90"/>
      <c r="AP127" s="90"/>
      <c r="AQ127" s="89"/>
      <c r="AR127" s="89"/>
      <c r="AS127" s="105"/>
      <c r="AT127" s="89"/>
      <c r="AU127" s="89"/>
      <c r="AV127" s="89"/>
      <c r="AW127" s="90"/>
      <c r="AX127" s="90"/>
      <c r="AY127" s="90"/>
      <c r="AZ127" s="89"/>
    </row>
    <row r="128" spans="1:52" s="67" customFormat="1" ht="25.5" customHeight="1" x14ac:dyDescent="0.2">
      <c r="A128" s="85">
        <f>Planeacion!A126</f>
        <v>0</v>
      </c>
      <c r="B128" s="85">
        <f>Planeacion!B126</f>
        <v>0</v>
      </c>
      <c r="C128" s="85">
        <f>Planeacion!C126</f>
        <v>0</v>
      </c>
      <c r="D128" s="85">
        <f>Planeacion!D127</f>
        <v>0</v>
      </c>
      <c r="E128" s="85" t="str">
        <f t="shared" si="13"/>
        <v>0000</v>
      </c>
      <c r="F128" s="85">
        <f>Planeacion!F126</f>
        <v>0</v>
      </c>
      <c r="G128" s="85">
        <f>Planeacion!G126</f>
        <v>0</v>
      </c>
      <c r="H128" s="85">
        <f>Planeacion!H126</f>
        <v>0</v>
      </c>
      <c r="I128" s="85">
        <f>Planeacion!I126</f>
        <v>0</v>
      </c>
      <c r="J128" s="85">
        <f>Planeacion!J126</f>
        <v>0</v>
      </c>
      <c r="K128" s="85">
        <f>Planeacion!K126</f>
        <v>0</v>
      </c>
      <c r="L128" s="85">
        <f>Planeacion!L126</f>
        <v>0</v>
      </c>
      <c r="M128" s="85">
        <f>Planeacion!M127</f>
        <v>0</v>
      </c>
      <c r="N128" s="85">
        <f>Planeacion!M126</f>
        <v>0</v>
      </c>
      <c r="O128" s="87"/>
      <c r="P128" s="88"/>
      <c r="Q128" s="88"/>
      <c r="R128" s="85">
        <f t="shared" si="11"/>
        <v>0</v>
      </c>
      <c r="S128" s="112"/>
      <c r="T128" s="110"/>
      <c r="U128" s="110"/>
      <c r="V128" s="110"/>
      <c r="W128" s="117">
        <f t="shared" si="12"/>
        <v>0</v>
      </c>
      <c r="X128" s="112"/>
      <c r="Y128" s="110"/>
      <c r="Z128" s="110"/>
      <c r="AA128" s="110"/>
      <c r="AB128" s="110"/>
      <c r="AC128" s="110"/>
      <c r="AD128" s="110"/>
      <c r="AE128" s="89"/>
      <c r="AF128" s="90"/>
      <c r="AG128" s="90"/>
      <c r="AH128" s="90"/>
      <c r="AI128" s="90"/>
      <c r="AJ128" s="90"/>
      <c r="AK128" s="90"/>
      <c r="AL128" s="90"/>
      <c r="AM128" s="90"/>
      <c r="AN128" s="89"/>
      <c r="AO128" s="90"/>
      <c r="AP128" s="90"/>
      <c r="AQ128" s="89"/>
      <c r="AR128" s="89"/>
      <c r="AS128" s="105"/>
      <c r="AT128" s="89"/>
      <c r="AU128" s="89"/>
      <c r="AV128" s="89"/>
      <c r="AW128" s="90"/>
      <c r="AX128" s="90"/>
      <c r="AY128" s="90"/>
      <c r="AZ128" s="89"/>
    </row>
    <row r="129" spans="1:52" s="67" customFormat="1" ht="25.5" customHeight="1" x14ac:dyDescent="0.2">
      <c r="A129" s="85">
        <f>Planeacion!A127</f>
        <v>0</v>
      </c>
      <c r="B129" s="85">
        <f>Planeacion!B127</f>
        <v>0</v>
      </c>
      <c r="C129" s="85">
        <f>Planeacion!C127</f>
        <v>0</v>
      </c>
      <c r="D129" s="85">
        <f>Planeacion!D128</f>
        <v>0</v>
      </c>
      <c r="E129" s="85" t="str">
        <f t="shared" si="13"/>
        <v>0000</v>
      </c>
      <c r="F129" s="85">
        <f>Planeacion!F127</f>
        <v>0</v>
      </c>
      <c r="G129" s="85">
        <f>Planeacion!G127</f>
        <v>0</v>
      </c>
      <c r="H129" s="85">
        <f>Planeacion!H127</f>
        <v>0</v>
      </c>
      <c r="I129" s="85">
        <f>Planeacion!I127</f>
        <v>0</v>
      </c>
      <c r="J129" s="85">
        <f>Planeacion!J127</f>
        <v>0</v>
      </c>
      <c r="K129" s="85">
        <f>Planeacion!K127</f>
        <v>0</v>
      </c>
      <c r="L129" s="85">
        <f>Planeacion!L127</f>
        <v>0</v>
      </c>
      <c r="M129" s="86" t="str">
        <f t="shared" ref="M129:M192" si="14">IF(F129="Rendición de cuentas","Cuentas","Participacion")</f>
        <v>Participacion</v>
      </c>
      <c r="N129" s="85">
        <f>Planeacion!M127</f>
        <v>0</v>
      </c>
      <c r="O129" s="87"/>
      <c r="P129" s="88"/>
      <c r="Q129" s="88"/>
      <c r="R129" s="85">
        <f t="shared" si="11"/>
        <v>0</v>
      </c>
      <c r="S129" s="112"/>
      <c r="T129" s="110"/>
      <c r="U129" s="110"/>
      <c r="V129" s="110"/>
      <c r="W129" s="117">
        <f t="shared" si="12"/>
        <v>0</v>
      </c>
      <c r="X129" s="112"/>
      <c r="Y129" s="110"/>
      <c r="Z129" s="110"/>
      <c r="AA129" s="110"/>
      <c r="AB129" s="110"/>
      <c r="AC129" s="110"/>
      <c r="AD129" s="110"/>
      <c r="AE129" s="89"/>
      <c r="AF129" s="90"/>
      <c r="AG129" s="90"/>
      <c r="AH129" s="90"/>
      <c r="AI129" s="90"/>
      <c r="AJ129" s="90"/>
      <c r="AK129" s="90"/>
      <c r="AL129" s="90"/>
      <c r="AM129" s="90"/>
      <c r="AN129" s="89"/>
      <c r="AO129" s="90"/>
      <c r="AP129" s="90"/>
      <c r="AQ129" s="89"/>
      <c r="AR129" s="89"/>
      <c r="AS129" s="105"/>
      <c r="AT129" s="89"/>
      <c r="AU129" s="89"/>
      <c r="AV129" s="89"/>
      <c r="AW129" s="90"/>
      <c r="AX129" s="90"/>
      <c r="AY129" s="90"/>
      <c r="AZ129" s="89"/>
    </row>
    <row r="130" spans="1:52" s="67" customFormat="1" ht="25.5" customHeight="1" x14ac:dyDescent="0.2">
      <c r="A130" s="85">
        <f>Planeacion!A128</f>
        <v>0</v>
      </c>
      <c r="B130" s="85">
        <f>Planeacion!B128</f>
        <v>0</v>
      </c>
      <c r="C130" s="85">
        <f>Planeacion!C128</f>
        <v>0</v>
      </c>
      <c r="D130" s="85">
        <f>Planeacion!D129</f>
        <v>0</v>
      </c>
      <c r="E130" s="85" t="str">
        <f t="shared" si="13"/>
        <v>0000</v>
      </c>
      <c r="F130" s="85">
        <f>Planeacion!F128</f>
        <v>0</v>
      </c>
      <c r="G130" s="85">
        <f>Planeacion!G128</f>
        <v>0</v>
      </c>
      <c r="H130" s="85">
        <f>Planeacion!H128</f>
        <v>0</v>
      </c>
      <c r="I130" s="85">
        <f>Planeacion!I128</f>
        <v>0</v>
      </c>
      <c r="J130" s="85">
        <f>Planeacion!J128</f>
        <v>0</v>
      </c>
      <c r="K130" s="85">
        <f>Planeacion!K128</f>
        <v>0</v>
      </c>
      <c r="L130" s="85">
        <f>Planeacion!L128</f>
        <v>0</v>
      </c>
      <c r="M130" s="86" t="str">
        <f t="shared" si="14"/>
        <v>Participacion</v>
      </c>
      <c r="N130" s="85">
        <f>Planeacion!M128</f>
        <v>0</v>
      </c>
      <c r="O130" s="87"/>
      <c r="P130" s="88"/>
      <c r="Q130" s="88"/>
      <c r="R130" s="85">
        <f t="shared" si="11"/>
        <v>0</v>
      </c>
      <c r="S130" s="112"/>
      <c r="T130" s="110"/>
      <c r="U130" s="110"/>
      <c r="V130" s="110"/>
      <c r="W130" s="117">
        <f t="shared" si="12"/>
        <v>0</v>
      </c>
      <c r="X130" s="112"/>
      <c r="Y130" s="110"/>
      <c r="Z130" s="110"/>
      <c r="AA130" s="110"/>
      <c r="AB130" s="110"/>
      <c r="AC130" s="110"/>
      <c r="AD130" s="110"/>
      <c r="AE130" s="89"/>
      <c r="AF130" s="90"/>
      <c r="AG130" s="90"/>
      <c r="AH130" s="90"/>
      <c r="AI130" s="90"/>
      <c r="AJ130" s="90"/>
      <c r="AK130" s="90"/>
      <c r="AL130" s="90"/>
      <c r="AM130" s="90"/>
      <c r="AN130" s="89"/>
      <c r="AO130" s="90"/>
      <c r="AP130" s="90"/>
      <c r="AQ130" s="89"/>
      <c r="AR130" s="89"/>
      <c r="AS130" s="105"/>
      <c r="AT130" s="89"/>
      <c r="AU130" s="89"/>
      <c r="AV130" s="89"/>
      <c r="AW130" s="90"/>
      <c r="AX130" s="90"/>
      <c r="AY130" s="90"/>
      <c r="AZ130" s="89"/>
    </row>
    <row r="131" spans="1:52" s="67" customFormat="1" ht="25.5" customHeight="1" x14ac:dyDescent="0.2">
      <c r="A131" s="85">
        <f>Planeacion!A129</f>
        <v>0</v>
      </c>
      <c r="B131" s="85">
        <f>Planeacion!B129</f>
        <v>0</v>
      </c>
      <c r="C131" s="85">
        <f>Planeacion!C129</f>
        <v>0</v>
      </c>
      <c r="D131" s="85">
        <f>Planeacion!D130</f>
        <v>0</v>
      </c>
      <c r="E131" s="85" t="str">
        <f t="shared" si="13"/>
        <v>0000</v>
      </c>
      <c r="F131" s="85">
        <f>Planeacion!F129</f>
        <v>0</v>
      </c>
      <c r="G131" s="85">
        <f>Planeacion!G129</f>
        <v>0</v>
      </c>
      <c r="H131" s="85">
        <f>Planeacion!H129</f>
        <v>0</v>
      </c>
      <c r="I131" s="85">
        <f>Planeacion!I129</f>
        <v>0</v>
      </c>
      <c r="J131" s="85">
        <f>Planeacion!J129</f>
        <v>0</v>
      </c>
      <c r="K131" s="85">
        <f>Planeacion!K129</f>
        <v>0</v>
      </c>
      <c r="L131" s="85">
        <f>Planeacion!L129</f>
        <v>0</v>
      </c>
      <c r="M131" s="86" t="str">
        <f t="shared" si="14"/>
        <v>Participacion</v>
      </c>
      <c r="N131" s="85">
        <f>Planeacion!M129</f>
        <v>0</v>
      </c>
      <c r="O131" s="87"/>
      <c r="P131" s="88"/>
      <c r="Q131" s="88"/>
      <c r="R131" s="85">
        <f t="shared" si="11"/>
        <v>0</v>
      </c>
      <c r="S131" s="112"/>
      <c r="T131" s="110"/>
      <c r="U131" s="110"/>
      <c r="V131" s="110"/>
      <c r="W131" s="117">
        <f t="shared" si="12"/>
        <v>0</v>
      </c>
      <c r="X131" s="112"/>
      <c r="Y131" s="110"/>
      <c r="Z131" s="110"/>
      <c r="AA131" s="110"/>
      <c r="AB131" s="110"/>
      <c r="AC131" s="110"/>
      <c r="AD131" s="110"/>
      <c r="AE131" s="89"/>
      <c r="AF131" s="90"/>
      <c r="AG131" s="90"/>
      <c r="AH131" s="90"/>
      <c r="AI131" s="90"/>
      <c r="AJ131" s="90"/>
      <c r="AK131" s="90"/>
      <c r="AL131" s="90"/>
      <c r="AM131" s="90"/>
      <c r="AN131" s="89"/>
      <c r="AO131" s="90"/>
      <c r="AP131" s="90"/>
      <c r="AQ131" s="89"/>
      <c r="AR131" s="89"/>
      <c r="AS131" s="105"/>
      <c r="AT131" s="89"/>
      <c r="AU131" s="89"/>
      <c r="AV131" s="89"/>
      <c r="AW131" s="90"/>
      <c r="AX131" s="90"/>
      <c r="AY131" s="90"/>
      <c r="AZ131" s="89"/>
    </row>
    <row r="132" spans="1:52" s="67" customFormat="1" ht="25.5" customHeight="1" x14ac:dyDescent="0.2">
      <c r="A132" s="85">
        <f>Planeacion!A130</f>
        <v>0</v>
      </c>
      <c r="B132" s="85">
        <f>Planeacion!B130</f>
        <v>0</v>
      </c>
      <c r="C132" s="85">
        <f>Planeacion!C130</f>
        <v>0</v>
      </c>
      <c r="D132" s="85">
        <f>Planeacion!D131</f>
        <v>0</v>
      </c>
      <c r="E132" s="85" t="str">
        <f t="shared" si="13"/>
        <v>0000</v>
      </c>
      <c r="F132" s="85">
        <f>Planeacion!F130</f>
        <v>0</v>
      </c>
      <c r="G132" s="85">
        <f>Planeacion!G130</f>
        <v>0</v>
      </c>
      <c r="H132" s="85">
        <f>Planeacion!H130</f>
        <v>0</v>
      </c>
      <c r="I132" s="85">
        <f>Planeacion!I130</f>
        <v>0</v>
      </c>
      <c r="J132" s="85">
        <f>Planeacion!J130</f>
        <v>0</v>
      </c>
      <c r="K132" s="85">
        <f>Planeacion!K130</f>
        <v>0</v>
      </c>
      <c r="L132" s="85">
        <f>Planeacion!L130</f>
        <v>0</v>
      </c>
      <c r="M132" s="86" t="str">
        <f t="shared" si="14"/>
        <v>Participacion</v>
      </c>
      <c r="N132" s="85">
        <f>Planeacion!M130</f>
        <v>0</v>
      </c>
      <c r="O132" s="87"/>
      <c r="P132" s="88"/>
      <c r="Q132" s="88"/>
      <c r="R132" s="85">
        <f t="shared" si="11"/>
        <v>0</v>
      </c>
      <c r="S132" s="112"/>
      <c r="T132" s="110"/>
      <c r="U132" s="110"/>
      <c r="V132" s="110"/>
      <c r="W132" s="117">
        <f t="shared" si="12"/>
        <v>0</v>
      </c>
      <c r="X132" s="112"/>
      <c r="Y132" s="110"/>
      <c r="Z132" s="110"/>
      <c r="AA132" s="110"/>
      <c r="AB132" s="110"/>
      <c r="AC132" s="110"/>
      <c r="AD132" s="110"/>
      <c r="AE132" s="89"/>
      <c r="AF132" s="90"/>
      <c r="AG132" s="90"/>
      <c r="AH132" s="90"/>
      <c r="AI132" s="90"/>
      <c r="AJ132" s="90"/>
      <c r="AK132" s="90"/>
      <c r="AL132" s="90"/>
      <c r="AM132" s="90"/>
      <c r="AN132" s="89"/>
      <c r="AO132" s="90"/>
      <c r="AP132" s="90"/>
      <c r="AQ132" s="89"/>
      <c r="AR132" s="89"/>
      <c r="AS132" s="105"/>
      <c r="AT132" s="89"/>
      <c r="AU132" s="89"/>
      <c r="AV132" s="89"/>
      <c r="AW132" s="90"/>
      <c r="AX132" s="90"/>
      <c r="AY132" s="90"/>
      <c r="AZ132" s="89"/>
    </row>
    <row r="133" spans="1:52" s="67" customFormat="1" ht="25.5" customHeight="1" x14ac:dyDescent="0.2">
      <c r="A133" s="85">
        <f>Planeacion!A131</f>
        <v>0</v>
      </c>
      <c r="B133" s="85">
        <f>Planeacion!B131</f>
        <v>0</v>
      </c>
      <c r="C133" s="85">
        <f>Planeacion!C131</f>
        <v>0</v>
      </c>
      <c r="D133" s="85">
        <f>Planeacion!D132</f>
        <v>0</v>
      </c>
      <c r="E133" s="85" t="str">
        <f t="shared" si="13"/>
        <v>0000</v>
      </c>
      <c r="F133" s="85">
        <f>Planeacion!F131</f>
        <v>0</v>
      </c>
      <c r="G133" s="85">
        <f>Planeacion!G131</f>
        <v>0</v>
      </c>
      <c r="H133" s="85">
        <f>Planeacion!H131</f>
        <v>0</v>
      </c>
      <c r="I133" s="85">
        <f>Planeacion!I131</f>
        <v>0</v>
      </c>
      <c r="J133" s="85">
        <f>Planeacion!J131</f>
        <v>0</v>
      </c>
      <c r="K133" s="85">
        <f>Planeacion!K131</f>
        <v>0</v>
      </c>
      <c r="L133" s="85">
        <f>Planeacion!L131</f>
        <v>0</v>
      </c>
      <c r="M133" s="86" t="str">
        <f t="shared" si="14"/>
        <v>Participacion</v>
      </c>
      <c r="N133" s="85">
        <f>Planeacion!M131</f>
        <v>0</v>
      </c>
      <c r="O133" s="87"/>
      <c r="P133" s="88"/>
      <c r="Q133" s="88"/>
      <c r="R133" s="85">
        <f t="shared" si="11"/>
        <v>0</v>
      </c>
      <c r="S133" s="112"/>
      <c r="T133" s="110"/>
      <c r="U133" s="110"/>
      <c r="V133" s="110"/>
      <c r="W133" s="117">
        <f t="shared" si="12"/>
        <v>0</v>
      </c>
      <c r="X133" s="112"/>
      <c r="Y133" s="110"/>
      <c r="Z133" s="110"/>
      <c r="AA133" s="110"/>
      <c r="AB133" s="110"/>
      <c r="AC133" s="110"/>
      <c r="AD133" s="110"/>
      <c r="AE133" s="89"/>
      <c r="AF133" s="90"/>
      <c r="AG133" s="90"/>
      <c r="AH133" s="90"/>
      <c r="AI133" s="90"/>
      <c r="AJ133" s="90"/>
      <c r="AK133" s="90"/>
      <c r="AL133" s="90"/>
      <c r="AM133" s="90"/>
      <c r="AN133" s="89"/>
      <c r="AO133" s="90"/>
      <c r="AP133" s="90"/>
      <c r="AQ133" s="89"/>
      <c r="AR133" s="89"/>
      <c r="AS133" s="105"/>
      <c r="AT133" s="89"/>
      <c r="AU133" s="89"/>
      <c r="AV133" s="89"/>
      <c r="AW133" s="90"/>
      <c r="AX133" s="90"/>
      <c r="AY133" s="90"/>
      <c r="AZ133" s="89"/>
    </row>
    <row r="134" spans="1:52" s="67" customFormat="1" ht="25.5" customHeight="1" x14ac:dyDescent="0.2">
      <c r="A134" s="85">
        <f>Planeacion!A132</f>
        <v>0</v>
      </c>
      <c r="B134" s="85">
        <f>Planeacion!B132</f>
        <v>0</v>
      </c>
      <c r="C134" s="85">
        <f>Planeacion!C132</f>
        <v>0</v>
      </c>
      <c r="D134" s="85">
        <f>Planeacion!D133</f>
        <v>0</v>
      </c>
      <c r="E134" s="85" t="str">
        <f t="shared" si="13"/>
        <v>0000</v>
      </c>
      <c r="F134" s="85">
        <f>Planeacion!F132</f>
        <v>0</v>
      </c>
      <c r="G134" s="85">
        <f>Planeacion!G132</f>
        <v>0</v>
      </c>
      <c r="H134" s="85">
        <f>Planeacion!H132</f>
        <v>0</v>
      </c>
      <c r="I134" s="85">
        <f>Planeacion!I132</f>
        <v>0</v>
      </c>
      <c r="J134" s="85">
        <f>Planeacion!J132</f>
        <v>0</v>
      </c>
      <c r="K134" s="85">
        <f>Planeacion!K132</f>
        <v>0</v>
      </c>
      <c r="L134" s="85">
        <f>Planeacion!L132</f>
        <v>0</v>
      </c>
      <c r="M134" s="86" t="str">
        <f t="shared" si="14"/>
        <v>Participacion</v>
      </c>
      <c r="N134" s="85">
        <f>Planeacion!M132</f>
        <v>0</v>
      </c>
      <c r="O134" s="87"/>
      <c r="P134" s="88"/>
      <c r="Q134" s="88"/>
      <c r="R134" s="85">
        <f t="shared" si="11"/>
        <v>0</v>
      </c>
      <c r="S134" s="112"/>
      <c r="T134" s="110"/>
      <c r="U134" s="110"/>
      <c r="V134" s="110"/>
      <c r="W134" s="117">
        <f t="shared" si="12"/>
        <v>0</v>
      </c>
      <c r="X134" s="112"/>
      <c r="Y134" s="110"/>
      <c r="Z134" s="110"/>
      <c r="AA134" s="110"/>
      <c r="AB134" s="110"/>
      <c r="AC134" s="110"/>
      <c r="AD134" s="110"/>
      <c r="AE134" s="89"/>
      <c r="AF134" s="90"/>
      <c r="AG134" s="90"/>
      <c r="AH134" s="90"/>
      <c r="AI134" s="90"/>
      <c r="AJ134" s="90"/>
      <c r="AK134" s="90"/>
      <c r="AL134" s="90"/>
      <c r="AM134" s="90"/>
      <c r="AN134" s="89"/>
      <c r="AO134" s="90"/>
      <c r="AP134" s="90"/>
      <c r="AQ134" s="89"/>
      <c r="AR134" s="89"/>
      <c r="AS134" s="105"/>
      <c r="AT134" s="89"/>
      <c r="AU134" s="89"/>
      <c r="AV134" s="89"/>
      <c r="AW134" s="90"/>
      <c r="AX134" s="90"/>
      <c r="AY134" s="90"/>
      <c r="AZ134" s="89"/>
    </row>
    <row r="135" spans="1:52" s="67" customFormat="1" ht="25.5" customHeight="1" x14ac:dyDescent="0.2">
      <c r="A135" s="85">
        <f>Planeacion!A133</f>
        <v>0</v>
      </c>
      <c r="B135" s="85">
        <f>Planeacion!B133</f>
        <v>0</v>
      </c>
      <c r="C135" s="85">
        <f>Planeacion!C133</f>
        <v>0</v>
      </c>
      <c r="D135" s="85">
        <f>Planeacion!D134</f>
        <v>0</v>
      </c>
      <c r="E135" s="85" t="str">
        <f t="shared" si="13"/>
        <v>0000</v>
      </c>
      <c r="F135" s="85">
        <f>Planeacion!F133</f>
        <v>0</v>
      </c>
      <c r="G135" s="85">
        <f>Planeacion!G133</f>
        <v>0</v>
      </c>
      <c r="H135" s="85">
        <f>Planeacion!H133</f>
        <v>0</v>
      </c>
      <c r="I135" s="85">
        <f>Planeacion!I133</f>
        <v>0</v>
      </c>
      <c r="J135" s="85">
        <f>Planeacion!J133</f>
        <v>0</v>
      </c>
      <c r="K135" s="85">
        <f>Planeacion!K133</f>
        <v>0</v>
      </c>
      <c r="L135" s="85">
        <f>Planeacion!L133</f>
        <v>0</v>
      </c>
      <c r="M135" s="86" t="str">
        <f t="shared" si="14"/>
        <v>Participacion</v>
      </c>
      <c r="N135" s="85">
        <f>Planeacion!M133</f>
        <v>0</v>
      </c>
      <c r="O135" s="87"/>
      <c r="P135" s="88"/>
      <c r="Q135" s="88"/>
      <c r="R135" s="85">
        <f t="shared" si="11"/>
        <v>0</v>
      </c>
      <c r="S135" s="112"/>
      <c r="T135" s="110"/>
      <c r="U135" s="110"/>
      <c r="V135" s="110"/>
      <c r="W135" s="117">
        <f t="shared" si="12"/>
        <v>0</v>
      </c>
      <c r="X135" s="112"/>
      <c r="Y135" s="110"/>
      <c r="Z135" s="110"/>
      <c r="AA135" s="110"/>
      <c r="AB135" s="110"/>
      <c r="AC135" s="110"/>
      <c r="AD135" s="110"/>
      <c r="AE135" s="89"/>
      <c r="AF135" s="90"/>
      <c r="AG135" s="90"/>
      <c r="AH135" s="90"/>
      <c r="AI135" s="90"/>
      <c r="AJ135" s="90"/>
      <c r="AK135" s="90"/>
      <c r="AL135" s="90"/>
      <c r="AM135" s="90"/>
      <c r="AN135" s="89"/>
      <c r="AO135" s="90"/>
      <c r="AP135" s="90"/>
      <c r="AQ135" s="89"/>
      <c r="AR135" s="89"/>
      <c r="AS135" s="105"/>
      <c r="AT135" s="89"/>
      <c r="AU135" s="89"/>
      <c r="AV135" s="89"/>
      <c r="AW135" s="90"/>
      <c r="AX135" s="90"/>
      <c r="AY135" s="90"/>
      <c r="AZ135" s="89"/>
    </row>
    <row r="136" spans="1:52" s="67" customFormat="1" ht="25.5" customHeight="1" x14ac:dyDescent="0.2">
      <c r="A136" s="85">
        <f>Planeacion!A134</f>
        <v>0</v>
      </c>
      <c r="B136" s="85">
        <f>Planeacion!B134</f>
        <v>0</v>
      </c>
      <c r="C136" s="85">
        <f>Planeacion!C134</f>
        <v>0</v>
      </c>
      <c r="D136" s="85">
        <f>Planeacion!D135</f>
        <v>0</v>
      </c>
      <c r="E136" s="85" t="str">
        <f t="shared" si="13"/>
        <v>0000</v>
      </c>
      <c r="F136" s="85">
        <f>Planeacion!F134</f>
        <v>0</v>
      </c>
      <c r="G136" s="85">
        <f>Planeacion!G134</f>
        <v>0</v>
      </c>
      <c r="H136" s="85">
        <f>Planeacion!H134</f>
        <v>0</v>
      </c>
      <c r="I136" s="85">
        <f>Planeacion!I134</f>
        <v>0</v>
      </c>
      <c r="J136" s="85">
        <f>Planeacion!J134</f>
        <v>0</v>
      </c>
      <c r="K136" s="85">
        <f>Planeacion!K134</f>
        <v>0</v>
      </c>
      <c r="L136" s="85">
        <f>Planeacion!L134</f>
        <v>0</v>
      </c>
      <c r="M136" s="86" t="str">
        <f t="shared" si="14"/>
        <v>Participacion</v>
      </c>
      <c r="N136" s="85">
        <f>Planeacion!M134</f>
        <v>0</v>
      </c>
      <c r="O136" s="87"/>
      <c r="P136" s="88"/>
      <c r="Q136" s="88"/>
      <c r="R136" s="85">
        <f t="shared" si="11"/>
        <v>0</v>
      </c>
      <c r="S136" s="112"/>
      <c r="T136" s="110"/>
      <c r="U136" s="110"/>
      <c r="V136" s="110"/>
      <c r="W136" s="117">
        <f t="shared" si="12"/>
        <v>0</v>
      </c>
      <c r="X136" s="112"/>
      <c r="Y136" s="110"/>
      <c r="Z136" s="110"/>
      <c r="AA136" s="110"/>
      <c r="AB136" s="110"/>
      <c r="AC136" s="110"/>
      <c r="AD136" s="110"/>
      <c r="AE136" s="89"/>
      <c r="AF136" s="90"/>
      <c r="AG136" s="90"/>
      <c r="AH136" s="90"/>
      <c r="AI136" s="90"/>
      <c r="AJ136" s="90"/>
      <c r="AK136" s="90"/>
      <c r="AL136" s="90"/>
      <c r="AM136" s="90"/>
      <c r="AN136" s="89"/>
      <c r="AO136" s="90"/>
      <c r="AP136" s="90"/>
      <c r="AQ136" s="89"/>
      <c r="AR136" s="89"/>
      <c r="AS136" s="105"/>
      <c r="AT136" s="89"/>
      <c r="AU136" s="89"/>
      <c r="AV136" s="89"/>
      <c r="AW136" s="90"/>
      <c r="AX136" s="90"/>
      <c r="AY136" s="90"/>
      <c r="AZ136" s="89"/>
    </row>
    <row r="137" spans="1:52" s="67" customFormat="1" ht="25.5" customHeight="1" x14ac:dyDescent="0.2">
      <c r="A137" s="85">
        <f>Planeacion!A135</f>
        <v>0</v>
      </c>
      <c r="B137" s="85">
        <f>Planeacion!B135</f>
        <v>0</v>
      </c>
      <c r="C137" s="85">
        <f>Planeacion!C135</f>
        <v>0</v>
      </c>
      <c r="D137" s="85">
        <f>Planeacion!D136</f>
        <v>0</v>
      </c>
      <c r="E137" s="85" t="str">
        <f t="shared" si="13"/>
        <v>0000</v>
      </c>
      <c r="F137" s="85">
        <f>Planeacion!F135</f>
        <v>0</v>
      </c>
      <c r="G137" s="85">
        <f>Planeacion!G135</f>
        <v>0</v>
      </c>
      <c r="H137" s="85">
        <f>Planeacion!H135</f>
        <v>0</v>
      </c>
      <c r="I137" s="85">
        <f>Planeacion!I135</f>
        <v>0</v>
      </c>
      <c r="J137" s="85">
        <f>Planeacion!J135</f>
        <v>0</v>
      </c>
      <c r="K137" s="85">
        <f>Planeacion!K135</f>
        <v>0</v>
      </c>
      <c r="L137" s="85">
        <f>Planeacion!L135</f>
        <v>0</v>
      </c>
      <c r="M137" s="86" t="str">
        <f t="shared" si="14"/>
        <v>Participacion</v>
      </c>
      <c r="N137" s="85">
        <f>Planeacion!M135</f>
        <v>0</v>
      </c>
      <c r="O137" s="87"/>
      <c r="P137" s="88"/>
      <c r="Q137" s="88"/>
      <c r="R137" s="85">
        <f t="shared" si="11"/>
        <v>0</v>
      </c>
      <c r="S137" s="112"/>
      <c r="T137" s="110"/>
      <c r="U137" s="110"/>
      <c r="V137" s="110"/>
      <c r="W137" s="117">
        <f t="shared" si="12"/>
        <v>0</v>
      </c>
      <c r="X137" s="112"/>
      <c r="Y137" s="110"/>
      <c r="Z137" s="110"/>
      <c r="AA137" s="110"/>
      <c r="AB137" s="110"/>
      <c r="AC137" s="110"/>
      <c r="AD137" s="110"/>
      <c r="AE137" s="89"/>
      <c r="AF137" s="90"/>
      <c r="AG137" s="90"/>
      <c r="AH137" s="90"/>
      <c r="AI137" s="90"/>
      <c r="AJ137" s="90"/>
      <c r="AK137" s="90"/>
      <c r="AL137" s="90"/>
      <c r="AM137" s="90"/>
      <c r="AN137" s="89"/>
      <c r="AO137" s="90"/>
      <c r="AP137" s="90"/>
      <c r="AQ137" s="89"/>
      <c r="AR137" s="89"/>
      <c r="AS137" s="105"/>
      <c r="AT137" s="89"/>
      <c r="AU137" s="89"/>
      <c r="AV137" s="89"/>
      <c r="AW137" s="90"/>
      <c r="AX137" s="90"/>
      <c r="AY137" s="90"/>
      <c r="AZ137" s="89"/>
    </row>
    <row r="138" spans="1:52" s="67" customFormat="1" ht="25.5" customHeight="1" x14ac:dyDescent="0.2">
      <c r="A138" s="85">
        <f>Planeacion!A136</f>
        <v>0</v>
      </c>
      <c r="B138" s="85">
        <f>Planeacion!B136</f>
        <v>0</v>
      </c>
      <c r="C138" s="85">
        <f>Planeacion!C136</f>
        <v>0</v>
      </c>
      <c r="D138" s="85">
        <f>Planeacion!D137</f>
        <v>0</v>
      </c>
      <c r="E138" s="85" t="str">
        <f t="shared" si="13"/>
        <v>0000</v>
      </c>
      <c r="F138" s="85">
        <f>Planeacion!F136</f>
        <v>0</v>
      </c>
      <c r="G138" s="85">
        <f>Planeacion!G136</f>
        <v>0</v>
      </c>
      <c r="H138" s="85">
        <f>Planeacion!H136</f>
        <v>0</v>
      </c>
      <c r="I138" s="85">
        <f>Planeacion!I136</f>
        <v>0</v>
      </c>
      <c r="J138" s="85">
        <f>Planeacion!J136</f>
        <v>0</v>
      </c>
      <c r="K138" s="85">
        <f>Planeacion!K136</f>
        <v>0</v>
      </c>
      <c r="L138" s="85">
        <f>Planeacion!L136</f>
        <v>0</v>
      </c>
      <c r="M138" s="86" t="str">
        <f t="shared" si="14"/>
        <v>Participacion</v>
      </c>
      <c r="N138" s="85">
        <f>Planeacion!M136</f>
        <v>0</v>
      </c>
      <c r="O138" s="87"/>
      <c r="P138" s="88"/>
      <c r="Q138" s="88"/>
      <c r="R138" s="85">
        <f t="shared" si="11"/>
        <v>0</v>
      </c>
      <c r="S138" s="112"/>
      <c r="T138" s="110"/>
      <c r="U138" s="110"/>
      <c r="V138" s="110"/>
      <c r="W138" s="117">
        <f t="shared" si="12"/>
        <v>0</v>
      </c>
      <c r="X138" s="112"/>
      <c r="Y138" s="110"/>
      <c r="Z138" s="110"/>
      <c r="AA138" s="110"/>
      <c r="AB138" s="110"/>
      <c r="AC138" s="110"/>
      <c r="AD138" s="110"/>
      <c r="AE138" s="89"/>
      <c r="AF138" s="90"/>
      <c r="AG138" s="90"/>
      <c r="AH138" s="90"/>
      <c r="AI138" s="90"/>
      <c r="AJ138" s="90"/>
      <c r="AK138" s="90"/>
      <c r="AL138" s="90"/>
      <c r="AM138" s="90"/>
      <c r="AN138" s="89"/>
      <c r="AO138" s="90"/>
      <c r="AP138" s="90"/>
      <c r="AQ138" s="89"/>
      <c r="AR138" s="89"/>
      <c r="AS138" s="105"/>
      <c r="AT138" s="89"/>
      <c r="AU138" s="89"/>
      <c r="AV138" s="89"/>
      <c r="AW138" s="90"/>
      <c r="AX138" s="90"/>
      <c r="AY138" s="90"/>
      <c r="AZ138" s="89"/>
    </row>
    <row r="139" spans="1:52" s="67" customFormat="1" ht="25.5" customHeight="1" x14ac:dyDescent="0.2">
      <c r="A139" s="85">
        <f>Planeacion!A137</f>
        <v>0</v>
      </c>
      <c r="B139" s="85">
        <f>Planeacion!B137</f>
        <v>0</v>
      </c>
      <c r="C139" s="85">
        <f>Planeacion!C137</f>
        <v>0</v>
      </c>
      <c r="D139" s="85">
        <f>Planeacion!D138</f>
        <v>0</v>
      </c>
      <c r="E139" s="85" t="str">
        <f t="shared" si="13"/>
        <v>0000</v>
      </c>
      <c r="F139" s="85">
        <f>Planeacion!F137</f>
        <v>0</v>
      </c>
      <c r="G139" s="85">
        <f>Planeacion!G137</f>
        <v>0</v>
      </c>
      <c r="H139" s="85">
        <f>Planeacion!H137</f>
        <v>0</v>
      </c>
      <c r="I139" s="85">
        <f>Planeacion!I137</f>
        <v>0</v>
      </c>
      <c r="J139" s="85">
        <f>Planeacion!J137</f>
        <v>0</v>
      </c>
      <c r="K139" s="85">
        <f>Planeacion!K137</f>
        <v>0</v>
      </c>
      <c r="L139" s="85">
        <f>Planeacion!L137</f>
        <v>0</v>
      </c>
      <c r="M139" s="86" t="str">
        <f t="shared" si="14"/>
        <v>Participacion</v>
      </c>
      <c r="N139" s="85">
        <f>Planeacion!M137</f>
        <v>0</v>
      </c>
      <c r="O139" s="87"/>
      <c r="P139" s="88"/>
      <c r="Q139" s="88"/>
      <c r="R139" s="85">
        <f t="shared" si="11"/>
        <v>0</v>
      </c>
      <c r="S139" s="112"/>
      <c r="T139" s="110"/>
      <c r="U139" s="110"/>
      <c r="V139" s="110"/>
      <c r="W139" s="117">
        <f t="shared" si="12"/>
        <v>0</v>
      </c>
      <c r="X139" s="112"/>
      <c r="Y139" s="110"/>
      <c r="Z139" s="110"/>
      <c r="AA139" s="110"/>
      <c r="AB139" s="110"/>
      <c r="AC139" s="110"/>
      <c r="AD139" s="110"/>
      <c r="AE139" s="89"/>
      <c r="AF139" s="90"/>
      <c r="AG139" s="90"/>
      <c r="AH139" s="90"/>
      <c r="AI139" s="90"/>
      <c r="AJ139" s="90"/>
      <c r="AK139" s="90"/>
      <c r="AL139" s="90"/>
      <c r="AM139" s="90"/>
      <c r="AN139" s="89"/>
      <c r="AO139" s="90"/>
      <c r="AP139" s="90"/>
      <c r="AQ139" s="89"/>
      <c r="AR139" s="89"/>
      <c r="AS139" s="105"/>
      <c r="AT139" s="89"/>
      <c r="AU139" s="89"/>
      <c r="AV139" s="89"/>
      <c r="AW139" s="90"/>
      <c r="AX139" s="90"/>
      <c r="AY139" s="90"/>
      <c r="AZ139" s="89"/>
    </row>
    <row r="140" spans="1:52" s="67" customFormat="1" ht="25.5" customHeight="1" x14ac:dyDescent="0.2">
      <c r="A140" s="85">
        <f>Planeacion!A138</f>
        <v>0</v>
      </c>
      <c r="B140" s="85">
        <f>Planeacion!B138</f>
        <v>0</v>
      </c>
      <c r="C140" s="85">
        <f>Planeacion!C138</f>
        <v>0</v>
      </c>
      <c r="D140" s="85">
        <f>Planeacion!D139</f>
        <v>0</v>
      </c>
      <c r="E140" s="85" t="str">
        <f t="shared" si="13"/>
        <v>0000</v>
      </c>
      <c r="F140" s="85">
        <f>Planeacion!F138</f>
        <v>0</v>
      </c>
      <c r="G140" s="85">
        <f>Planeacion!G138</f>
        <v>0</v>
      </c>
      <c r="H140" s="85">
        <f>Planeacion!H138</f>
        <v>0</v>
      </c>
      <c r="I140" s="85">
        <f>Planeacion!I138</f>
        <v>0</v>
      </c>
      <c r="J140" s="85">
        <f>Planeacion!J138</f>
        <v>0</v>
      </c>
      <c r="K140" s="85">
        <f>Planeacion!K138</f>
        <v>0</v>
      </c>
      <c r="L140" s="85">
        <f>Planeacion!L138</f>
        <v>0</v>
      </c>
      <c r="M140" s="86" t="str">
        <f t="shared" si="14"/>
        <v>Participacion</v>
      </c>
      <c r="N140" s="85">
        <f>Planeacion!M138</f>
        <v>0</v>
      </c>
      <c r="O140" s="87"/>
      <c r="P140" s="88"/>
      <c r="Q140" s="88"/>
      <c r="R140" s="85">
        <f t="shared" si="11"/>
        <v>0</v>
      </c>
      <c r="S140" s="112"/>
      <c r="T140" s="110"/>
      <c r="U140" s="110"/>
      <c r="V140" s="110"/>
      <c r="W140" s="117">
        <f t="shared" si="12"/>
        <v>0</v>
      </c>
      <c r="X140" s="112"/>
      <c r="Y140" s="110"/>
      <c r="Z140" s="110"/>
      <c r="AA140" s="110"/>
      <c r="AB140" s="110"/>
      <c r="AC140" s="110"/>
      <c r="AD140" s="110"/>
      <c r="AE140" s="89"/>
      <c r="AF140" s="90"/>
      <c r="AG140" s="90"/>
      <c r="AH140" s="90"/>
      <c r="AI140" s="90"/>
      <c r="AJ140" s="90"/>
      <c r="AK140" s="90"/>
      <c r="AL140" s="90"/>
      <c r="AM140" s="90"/>
      <c r="AN140" s="89"/>
      <c r="AO140" s="90"/>
      <c r="AP140" s="90"/>
      <c r="AQ140" s="89"/>
      <c r="AR140" s="89"/>
      <c r="AS140" s="105"/>
      <c r="AT140" s="89"/>
      <c r="AU140" s="89"/>
      <c r="AV140" s="89"/>
      <c r="AW140" s="90"/>
      <c r="AX140" s="90"/>
      <c r="AY140" s="90"/>
      <c r="AZ140" s="89"/>
    </row>
    <row r="141" spans="1:52" s="67" customFormat="1" ht="25.5" customHeight="1" x14ac:dyDescent="0.2">
      <c r="A141" s="85">
        <f>Planeacion!A139</f>
        <v>0</v>
      </c>
      <c r="B141" s="85">
        <f>Planeacion!B139</f>
        <v>0</v>
      </c>
      <c r="C141" s="85">
        <f>Planeacion!C139</f>
        <v>0</v>
      </c>
      <c r="D141" s="85">
        <f>Planeacion!D140</f>
        <v>0</v>
      </c>
      <c r="E141" s="85" t="str">
        <f t="shared" si="13"/>
        <v>0000</v>
      </c>
      <c r="F141" s="85">
        <f>Planeacion!F139</f>
        <v>0</v>
      </c>
      <c r="G141" s="85">
        <f>Planeacion!G139</f>
        <v>0</v>
      </c>
      <c r="H141" s="85">
        <f>Planeacion!H139</f>
        <v>0</v>
      </c>
      <c r="I141" s="85">
        <f>Planeacion!I139</f>
        <v>0</v>
      </c>
      <c r="J141" s="85">
        <f>Planeacion!J139</f>
        <v>0</v>
      </c>
      <c r="K141" s="85">
        <f>Planeacion!K139</f>
        <v>0</v>
      </c>
      <c r="L141" s="85">
        <f>Planeacion!L139</f>
        <v>0</v>
      </c>
      <c r="M141" s="86" t="str">
        <f t="shared" si="14"/>
        <v>Participacion</v>
      </c>
      <c r="N141" s="85">
        <f>Planeacion!M139</f>
        <v>0</v>
      </c>
      <c r="O141" s="87"/>
      <c r="P141" s="88"/>
      <c r="Q141" s="88"/>
      <c r="R141" s="85">
        <f t="shared" si="11"/>
        <v>0</v>
      </c>
      <c r="S141" s="112"/>
      <c r="T141" s="110"/>
      <c r="U141" s="110"/>
      <c r="V141" s="110"/>
      <c r="W141" s="117">
        <f t="shared" si="12"/>
        <v>0</v>
      </c>
      <c r="X141" s="112"/>
      <c r="Y141" s="110"/>
      <c r="Z141" s="110"/>
      <c r="AA141" s="110"/>
      <c r="AB141" s="110"/>
      <c r="AC141" s="110"/>
      <c r="AD141" s="110"/>
      <c r="AE141" s="89"/>
      <c r="AF141" s="90"/>
      <c r="AG141" s="90"/>
      <c r="AH141" s="90"/>
      <c r="AI141" s="90"/>
      <c r="AJ141" s="90"/>
      <c r="AK141" s="90"/>
      <c r="AL141" s="90"/>
      <c r="AM141" s="90"/>
      <c r="AN141" s="89"/>
      <c r="AO141" s="90"/>
      <c r="AP141" s="90"/>
      <c r="AQ141" s="89"/>
      <c r="AR141" s="89"/>
      <c r="AS141" s="105"/>
      <c r="AT141" s="89"/>
      <c r="AU141" s="89"/>
      <c r="AV141" s="89"/>
      <c r="AW141" s="90"/>
      <c r="AX141" s="90"/>
      <c r="AY141" s="90"/>
      <c r="AZ141" s="89"/>
    </row>
    <row r="142" spans="1:52" s="67" customFormat="1" ht="25.5" customHeight="1" x14ac:dyDescent="0.2">
      <c r="A142" s="85">
        <f>Planeacion!A140</f>
        <v>0</v>
      </c>
      <c r="B142" s="85">
        <f>Planeacion!B140</f>
        <v>0</v>
      </c>
      <c r="C142" s="85">
        <f>Planeacion!C140</f>
        <v>0</v>
      </c>
      <c r="D142" s="85">
        <f>Planeacion!D141</f>
        <v>0</v>
      </c>
      <c r="E142" s="85" t="str">
        <f t="shared" si="13"/>
        <v>0000</v>
      </c>
      <c r="F142" s="85">
        <f>Planeacion!F140</f>
        <v>0</v>
      </c>
      <c r="G142" s="85">
        <f>Planeacion!G140</f>
        <v>0</v>
      </c>
      <c r="H142" s="85">
        <f>Planeacion!H140</f>
        <v>0</v>
      </c>
      <c r="I142" s="85">
        <f>Planeacion!I140</f>
        <v>0</v>
      </c>
      <c r="J142" s="85">
        <f>Planeacion!J140</f>
        <v>0</v>
      </c>
      <c r="K142" s="85">
        <f>Planeacion!K140</f>
        <v>0</v>
      </c>
      <c r="L142" s="85">
        <f>Planeacion!L140</f>
        <v>0</v>
      </c>
      <c r="M142" s="86" t="str">
        <f t="shared" si="14"/>
        <v>Participacion</v>
      </c>
      <c r="N142" s="85">
        <f>Planeacion!M140</f>
        <v>0</v>
      </c>
      <c r="O142" s="87"/>
      <c r="P142" s="88"/>
      <c r="Q142" s="88"/>
      <c r="R142" s="85">
        <f t="shared" si="11"/>
        <v>0</v>
      </c>
      <c r="S142" s="112"/>
      <c r="T142" s="110"/>
      <c r="U142" s="110"/>
      <c r="V142" s="110"/>
      <c r="W142" s="117">
        <f t="shared" si="12"/>
        <v>0</v>
      </c>
      <c r="X142" s="112"/>
      <c r="Y142" s="110"/>
      <c r="Z142" s="110"/>
      <c r="AA142" s="110"/>
      <c r="AB142" s="110"/>
      <c r="AC142" s="110"/>
      <c r="AD142" s="110"/>
      <c r="AE142" s="89"/>
      <c r="AF142" s="90"/>
      <c r="AG142" s="90"/>
      <c r="AH142" s="90"/>
      <c r="AI142" s="90"/>
      <c r="AJ142" s="90"/>
      <c r="AK142" s="90"/>
      <c r="AL142" s="90"/>
      <c r="AM142" s="90"/>
      <c r="AN142" s="89"/>
      <c r="AO142" s="90"/>
      <c r="AP142" s="90"/>
      <c r="AQ142" s="89"/>
      <c r="AR142" s="89"/>
      <c r="AS142" s="105"/>
      <c r="AT142" s="89"/>
      <c r="AU142" s="89"/>
      <c r="AV142" s="89"/>
      <c r="AW142" s="90"/>
      <c r="AX142" s="90"/>
      <c r="AY142" s="90"/>
      <c r="AZ142" s="89"/>
    </row>
    <row r="143" spans="1:52" s="67" customFormat="1" ht="25.5" customHeight="1" x14ac:dyDescent="0.2">
      <c r="A143" s="85">
        <f>Planeacion!A141</f>
        <v>0</v>
      </c>
      <c r="B143" s="85">
        <f>Planeacion!B141</f>
        <v>0</v>
      </c>
      <c r="C143" s="85">
        <f>Planeacion!C141</f>
        <v>0</v>
      </c>
      <c r="D143" s="85">
        <f>Planeacion!D142</f>
        <v>0</v>
      </c>
      <c r="E143" s="85" t="str">
        <f t="shared" si="13"/>
        <v>0000</v>
      </c>
      <c r="F143" s="85">
        <f>Planeacion!F141</f>
        <v>0</v>
      </c>
      <c r="G143" s="85">
        <f>Planeacion!G141</f>
        <v>0</v>
      </c>
      <c r="H143" s="85">
        <f>Planeacion!H141</f>
        <v>0</v>
      </c>
      <c r="I143" s="85">
        <f>Planeacion!I141</f>
        <v>0</v>
      </c>
      <c r="J143" s="85">
        <f>Planeacion!J141</f>
        <v>0</v>
      </c>
      <c r="K143" s="85">
        <f>Planeacion!K141</f>
        <v>0</v>
      </c>
      <c r="L143" s="85">
        <f>Planeacion!L141</f>
        <v>0</v>
      </c>
      <c r="M143" s="86" t="str">
        <f t="shared" si="14"/>
        <v>Participacion</v>
      </c>
      <c r="N143" s="85">
        <f>Planeacion!M141</f>
        <v>0</v>
      </c>
      <c r="O143" s="87"/>
      <c r="P143" s="88"/>
      <c r="Q143" s="88"/>
      <c r="R143" s="85">
        <f t="shared" si="11"/>
        <v>0</v>
      </c>
      <c r="S143" s="112"/>
      <c r="T143" s="110"/>
      <c r="U143" s="110"/>
      <c r="V143" s="110"/>
      <c r="W143" s="117">
        <f t="shared" si="12"/>
        <v>0</v>
      </c>
      <c r="X143" s="112"/>
      <c r="Y143" s="110"/>
      <c r="Z143" s="110"/>
      <c r="AA143" s="110"/>
      <c r="AB143" s="110"/>
      <c r="AC143" s="110"/>
      <c r="AD143" s="110"/>
      <c r="AE143" s="89"/>
      <c r="AF143" s="90"/>
      <c r="AG143" s="90"/>
      <c r="AH143" s="90"/>
      <c r="AI143" s="90"/>
      <c r="AJ143" s="90"/>
      <c r="AK143" s="90"/>
      <c r="AL143" s="90"/>
      <c r="AM143" s="90"/>
      <c r="AN143" s="89"/>
      <c r="AO143" s="90"/>
      <c r="AP143" s="90"/>
      <c r="AQ143" s="89"/>
      <c r="AR143" s="89"/>
      <c r="AS143" s="105"/>
      <c r="AT143" s="89"/>
      <c r="AU143" s="89"/>
      <c r="AV143" s="89"/>
      <c r="AW143" s="90"/>
      <c r="AX143" s="90"/>
      <c r="AY143" s="90"/>
      <c r="AZ143" s="89"/>
    </row>
    <row r="144" spans="1:52" s="67" customFormat="1" ht="25.5" customHeight="1" x14ac:dyDescent="0.2">
      <c r="A144" s="85">
        <f>Planeacion!A142</f>
        <v>0</v>
      </c>
      <c r="B144" s="85">
        <f>Planeacion!B142</f>
        <v>0</v>
      </c>
      <c r="C144" s="85">
        <f>Planeacion!C142</f>
        <v>0</v>
      </c>
      <c r="D144" s="85">
        <f>Planeacion!D143</f>
        <v>0</v>
      </c>
      <c r="E144" s="85" t="str">
        <f t="shared" si="13"/>
        <v>0000</v>
      </c>
      <c r="F144" s="85">
        <f>Planeacion!F142</f>
        <v>0</v>
      </c>
      <c r="G144" s="85">
        <f>Planeacion!G142</f>
        <v>0</v>
      </c>
      <c r="H144" s="85">
        <f>Planeacion!H142</f>
        <v>0</v>
      </c>
      <c r="I144" s="85">
        <f>Planeacion!I142</f>
        <v>0</v>
      </c>
      <c r="J144" s="85">
        <f>Planeacion!J142</f>
        <v>0</v>
      </c>
      <c r="K144" s="85">
        <f>Planeacion!K142</f>
        <v>0</v>
      </c>
      <c r="L144" s="85">
        <f>Planeacion!L142</f>
        <v>0</v>
      </c>
      <c r="M144" s="86" t="str">
        <f t="shared" si="14"/>
        <v>Participacion</v>
      </c>
      <c r="N144" s="85">
        <f>Planeacion!M142</f>
        <v>0</v>
      </c>
      <c r="O144" s="87"/>
      <c r="P144" s="88"/>
      <c r="Q144" s="88"/>
      <c r="R144" s="85">
        <f t="shared" si="11"/>
        <v>0</v>
      </c>
      <c r="S144" s="112"/>
      <c r="T144" s="110"/>
      <c r="U144" s="110"/>
      <c r="V144" s="110"/>
      <c r="W144" s="117">
        <f t="shared" si="12"/>
        <v>0</v>
      </c>
      <c r="X144" s="112"/>
      <c r="Y144" s="110"/>
      <c r="Z144" s="110"/>
      <c r="AA144" s="110"/>
      <c r="AB144" s="110"/>
      <c r="AC144" s="110"/>
      <c r="AD144" s="110"/>
      <c r="AE144" s="89"/>
      <c r="AF144" s="90"/>
      <c r="AG144" s="90"/>
      <c r="AH144" s="90"/>
      <c r="AI144" s="90"/>
      <c r="AJ144" s="90"/>
      <c r="AK144" s="90"/>
      <c r="AL144" s="90"/>
      <c r="AM144" s="90"/>
      <c r="AN144" s="89"/>
      <c r="AO144" s="90"/>
      <c r="AP144" s="90"/>
      <c r="AQ144" s="89"/>
      <c r="AR144" s="89"/>
      <c r="AS144" s="105"/>
      <c r="AT144" s="89"/>
      <c r="AU144" s="89"/>
      <c r="AV144" s="89"/>
      <c r="AW144" s="90"/>
      <c r="AX144" s="90"/>
      <c r="AY144" s="90"/>
      <c r="AZ144" s="89"/>
    </row>
    <row r="145" spans="1:52" s="67" customFormat="1" ht="25.5" customHeight="1" x14ac:dyDescent="0.2">
      <c r="A145" s="85">
        <f>Planeacion!A143</f>
        <v>0</v>
      </c>
      <c r="B145" s="85">
        <f>Planeacion!B143</f>
        <v>0</v>
      </c>
      <c r="C145" s="85">
        <f>Planeacion!C143</f>
        <v>0</v>
      </c>
      <c r="D145" s="85">
        <f>Planeacion!D144</f>
        <v>0</v>
      </c>
      <c r="E145" s="85" t="str">
        <f t="shared" si="13"/>
        <v>0000</v>
      </c>
      <c r="F145" s="85">
        <f>Planeacion!F143</f>
        <v>0</v>
      </c>
      <c r="G145" s="85">
        <f>Planeacion!G143</f>
        <v>0</v>
      </c>
      <c r="H145" s="85">
        <f>Planeacion!H143</f>
        <v>0</v>
      </c>
      <c r="I145" s="85">
        <f>Planeacion!I143</f>
        <v>0</v>
      </c>
      <c r="J145" s="85">
        <f>Planeacion!J143</f>
        <v>0</v>
      </c>
      <c r="K145" s="85">
        <f>Planeacion!K143</f>
        <v>0</v>
      </c>
      <c r="L145" s="85">
        <f>Planeacion!L143</f>
        <v>0</v>
      </c>
      <c r="M145" s="86" t="str">
        <f t="shared" si="14"/>
        <v>Participacion</v>
      </c>
      <c r="N145" s="85">
        <f>Planeacion!M143</f>
        <v>0</v>
      </c>
      <c r="O145" s="87"/>
      <c r="P145" s="88"/>
      <c r="Q145" s="88"/>
      <c r="R145" s="85">
        <f t="shared" si="11"/>
        <v>0</v>
      </c>
      <c r="S145" s="112"/>
      <c r="T145" s="110"/>
      <c r="U145" s="110"/>
      <c r="V145" s="110"/>
      <c r="W145" s="117">
        <f t="shared" si="12"/>
        <v>0</v>
      </c>
      <c r="X145" s="112"/>
      <c r="Y145" s="110"/>
      <c r="Z145" s="110"/>
      <c r="AA145" s="110"/>
      <c r="AB145" s="110"/>
      <c r="AC145" s="110"/>
      <c r="AD145" s="110"/>
      <c r="AE145" s="89"/>
      <c r="AF145" s="90"/>
      <c r="AG145" s="90"/>
      <c r="AH145" s="90"/>
      <c r="AI145" s="90"/>
      <c r="AJ145" s="90"/>
      <c r="AK145" s="90"/>
      <c r="AL145" s="90"/>
      <c r="AM145" s="90"/>
      <c r="AN145" s="89"/>
      <c r="AO145" s="90"/>
      <c r="AP145" s="90"/>
      <c r="AQ145" s="89"/>
      <c r="AR145" s="89"/>
      <c r="AS145" s="105"/>
      <c r="AT145" s="89"/>
      <c r="AU145" s="89"/>
      <c r="AV145" s="89"/>
      <c r="AW145" s="90"/>
      <c r="AX145" s="90"/>
      <c r="AY145" s="90"/>
      <c r="AZ145" s="89"/>
    </row>
    <row r="146" spans="1:52" s="67" customFormat="1" ht="25.5" customHeight="1" x14ac:dyDescent="0.2">
      <c r="A146" s="85">
        <f>Planeacion!A144</f>
        <v>0</v>
      </c>
      <c r="B146" s="85">
        <f>Planeacion!B144</f>
        <v>0</v>
      </c>
      <c r="C146" s="85">
        <f>Planeacion!C144</f>
        <v>0</v>
      </c>
      <c r="D146" s="85">
        <f>Planeacion!D145</f>
        <v>0</v>
      </c>
      <c r="E146" s="85" t="str">
        <f t="shared" si="13"/>
        <v>0000</v>
      </c>
      <c r="F146" s="85">
        <f>Planeacion!F144</f>
        <v>0</v>
      </c>
      <c r="G146" s="85">
        <f>Planeacion!G144</f>
        <v>0</v>
      </c>
      <c r="H146" s="85">
        <f>Planeacion!H144</f>
        <v>0</v>
      </c>
      <c r="I146" s="85">
        <f>Planeacion!I144</f>
        <v>0</v>
      </c>
      <c r="J146" s="85">
        <f>Planeacion!J144</f>
        <v>0</v>
      </c>
      <c r="K146" s="85">
        <f>Planeacion!K144</f>
        <v>0</v>
      </c>
      <c r="L146" s="85">
        <f>Planeacion!L144</f>
        <v>0</v>
      </c>
      <c r="M146" s="86" t="str">
        <f t="shared" si="14"/>
        <v>Participacion</v>
      </c>
      <c r="N146" s="85">
        <f>Planeacion!M144</f>
        <v>0</v>
      </c>
      <c r="O146" s="87"/>
      <c r="P146" s="88"/>
      <c r="Q146" s="88"/>
      <c r="R146" s="85">
        <f t="shared" si="11"/>
        <v>0</v>
      </c>
      <c r="S146" s="112"/>
      <c r="T146" s="110"/>
      <c r="U146" s="110"/>
      <c r="V146" s="110"/>
      <c r="W146" s="117">
        <f t="shared" si="12"/>
        <v>0</v>
      </c>
      <c r="X146" s="112"/>
      <c r="Y146" s="110"/>
      <c r="Z146" s="110"/>
      <c r="AA146" s="110"/>
      <c r="AB146" s="110"/>
      <c r="AC146" s="110"/>
      <c r="AD146" s="110"/>
      <c r="AE146" s="89"/>
      <c r="AF146" s="90"/>
      <c r="AG146" s="90"/>
      <c r="AH146" s="90"/>
      <c r="AI146" s="90"/>
      <c r="AJ146" s="90"/>
      <c r="AK146" s="90"/>
      <c r="AL146" s="90"/>
      <c r="AM146" s="90"/>
      <c r="AN146" s="89"/>
      <c r="AO146" s="90"/>
      <c r="AP146" s="90"/>
      <c r="AQ146" s="89"/>
      <c r="AR146" s="89"/>
      <c r="AS146" s="105"/>
      <c r="AT146" s="89"/>
      <c r="AU146" s="89"/>
      <c r="AV146" s="89"/>
      <c r="AW146" s="90"/>
      <c r="AX146" s="90"/>
      <c r="AY146" s="90"/>
      <c r="AZ146" s="89"/>
    </row>
    <row r="147" spans="1:52" s="67" customFormat="1" ht="25.5" customHeight="1" x14ac:dyDescent="0.2">
      <c r="A147" s="85">
        <f>Planeacion!A145</f>
        <v>0</v>
      </c>
      <c r="B147" s="85">
        <f>Planeacion!B145</f>
        <v>0</v>
      </c>
      <c r="C147" s="85">
        <f>Planeacion!C145</f>
        <v>0</v>
      </c>
      <c r="D147" s="85">
        <f>Planeacion!D146</f>
        <v>0</v>
      </c>
      <c r="E147" s="85" t="str">
        <f t="shared" si="13"/>
        <v>0000</v>
      </c>
      <c r="F147" s="85">
        <f>Planeacion!F145</f>
        <v>0</v>
      </c>
      <c r="G147" s="85">
        <f>Planeacion!G145</f>
        <v>0</v>
      </c>
      <c r="H147" s="85">
        <f>Planeacion!H145</f>
        <v>0</v>
      </c>
      <c r="I147" s="85">
        <f>Planeacion!I145</f>
        <v>0</v>
      </c>
      <c r="J147" s="85">
        <f>Planeacion!J145</f>
        <v>0</v>
      </c>
      <c r="K147" s="85">
        <f>Planeacion!K145</f>
        <v>0</v>
      </c>
      <c r="L147" s="85">
        <f>Planeacion!L145</f>
        <v>0</v>
      </c>
      <c r="M147" s="86" t="str">
        <f t="shared" si="14"/>
        <v>Participacion</v>
      </c>
      <c r="N147" s="85">
        <f>Planeacion!M145</f>
        <v>0</v>
      </c>
      <c r="O147" s="87"/>
      <c r="P147" s="88"/>
      <c r="Q147" s="88"/>
      <c r="R147" s="85">
        <f t="shared" si="11"/>
        <v>0</v>
      </c>
      <c r="S147" s="112"/>
      <c r="T147" s="110"/>
      <c r="U147" s="110"/>
      <c r="V147" s="110"/>
      <c r="W147" s="117">
        <f t="shared" si="12"/>
        <v>0</v>
      </c>
      <c r="X147" s="112"/>
      <c r="Y147" s="110"/>
      <c r="Z147" s="110"/>
      <c r="AA147" s="110"/>
      <c r="AB147" s="110"/>
      <c r="AC147" s="110"/>
      <c r="AD147" s="110"/>
      <c r="AE147" s="89"/>
      <c r="AF147" s="90"/>
      <c r="AG147" s="90"/>
      <c r="AH147" s="90"/>
      <c r="AI147" s="90"/>
      <c r="AJ147" s="90"/>
      <c r="AK147" s="90"/>
      <c r="AL147" s="90"/>
      <c r="AM147" s="90"/>
      <c r="AN147" s="89"/>
      <c r="AO147" s="90"/>
      <c r="AP147" s="90"/>
      <c r="AQ147" s="89"/>
      <c r="AR147" s="89"/>
      <c r="AS147" s="105"/>
      <c r="AT147" s="89"/>
      <c r="AU147" s="89"/>
      <c r="AV147" s="89"/>
      <c r="AW147" s="90"/>
      <c r="AX147" s="90"/>
      <c r="AY147" s="90"/>
      <c r="AZ147" s="89"/>
    </row>
    <row r="148" spans="1:52" s="67" customFormat="1" ht="25.5" customHeight="1" x14ac:dyDescent="0.2">
      <c r="A148" s="85">
        <f>Planeacion!A146</f>
        <v>0</v>
      </c>
      <c r="B148" s="85">
        <f>Planeacion!B146</f>
        <v>0</v>
      </c>
      <c r="C148" s="85">
        <f>Planeacion!C146</f>
        <v>0</v>
      </c>
      <c r="D148" s="85">
        <f>Planeacion!D147</f>
        <v>0</v>
      </c>
      <c r="E148" s="85" t="str">
        <f t="shared" si="13"/>
        <v>0000</v>
      </c>
      <c r="F148" s="85">
        <f>Planeacion!F146</f>
        <v>0</v>
      </c>
      <c r="G148" s="85">
        <f>Planeacion!G146</f>
        <v>0</v>
      </c>
      <c r="H148" s="85">
        <f>Planeacion!H146</f>
        <v>0</v>
      </c>
      <c r="I148" s="85">
        <f>Planeacion!I146</f>
        <v>0</v>
      </c>
      <c r="J148" s="85">
        <f>Planeacion!J146</f>
        <v>0</v>
      </c>
      <c r="K148" s="85">
        <f>Planeacion!K146</f>
        <v>0</v>
      </c>
      <c r="L148" s="85">
        <f>Planeacion!L146</f>
        <v>0</v>
      </c>
      <c r="M148" s="86" t="str">
        <f t="shared" si="14"/>
        <v>Participacion</v>
      </c>
      <c r="N148" s="85">
        <f>Planeacion!M146</f>
        <v>0</v>
      </c>
      <c r="O148" s="87"/>
      <c r="P148" s="88"/>
      <c r="Q148" s="88"/>
      <c r="R148" s="85">
        <f t="shared" si="11"/>
        <v>0</v>
      </c>
      <c r="S148" s="112"/>
      <c r="T148" s="110"/>
      <c r="U148" s="110"/>
      <c r="V148" s="110"/>
      <c r="W148" s="117">
        <f t="shared" si="12"/>
        <v>0</v>
      </c>
      <c r="X148" s="112"/>
      <c r="Y148" s="110"/>
      <c r="Z148" s="110"/>
      <c r="AA148" s="110"/>
      <c r="AB148" s="110"/>
      <c r="AC148" s="110"/>
      <c r="AD148" s="110"/>
      <c r="AE148" s="89"/>
      <c r="AF148" s="90"/>
      <c r="AG148" s="90"/>
      <c r="AH148" s="90"/>
      <c r="AI148" s="90"/>
      <c r="AJ148" s="90"/>
      <c r="AK148" s="90"/>
      <c r="AL148" s="90"/>
      <c r="AM148" s="90"/>
      <c r="AN148" s="89"/>
      <c r="AO148" s="90"/>
      <c r="AP148" s="90"/>
      <c r="AQ148" s="89"/>
      <c r="AR148" s="89"/>
      <c r="AS148" s="105"/>
      <c r="AT148" s="89"/>
      <c r="AU148" s="89"/>
      <c r="AV148" s="89"/>
      <c r="AW148" s="90"/>
      <c r="AX148" s="90"/>
      <c r="AY148" s="90"/>
      <c r="AZ148" s="89"/>
    </row>
    <row r="149" spans="1:52" s="67" customFormat="1" ht="25.5" customHeight="1" x14ac:dyDescent="0.2">
      <c r="A149" s="85">
        <f>Planeacion!A147</f>
        <v>0</v>
      </c>
      <c r="B149" s="85">
        <f>Planeacion!B147</f>
        <v>0</v>
      </c>
      <c r="C149" s="85">
        <f>Planeacion!C147</f>
        <v>0</v>
      </c>
      <c r="D149" s="85">
        <f>Planeacion!D148</f>
        <v>0</v>
      </c>
      <c r="E149" s="85" t="str">
        <f t="shared" si="13"/>
        <v>0000</v>
      </c>
      <c r="F149" s="85">
        <f>Planeacion!F147</f>
        <v>0</v>
      </c>
      <c r="G149" s="85">
        <f>Planeacion!G147</f>
        <v>0</v>
      </c>
      <c r="H149" s="85">
        <f>Planeacion!H147</f>
        <v>0</v>
      </c>
      <c r="I149" s="85">
        <f>Planeacion!I147</f>
        <v>0</v>
      </c>
      <c r="J149" s="85">
        <f>Planeacion!J147</f>
        <v>0</v>
      </c>
      <c r="K149" s="85">
        <f>Planeacion!K147</f>
        <v>0</v>
      </c>
      <c r="L149" s="85">
        <f>Planeacion!L147</f>
        <v>0</v>
      </c>
      <c r="M149" s="86" t="str">
        <f t="shared" si="14"/>
        <v>Participacion</v>
      </c>
      <c r="N149" s="85">
        <f>Planeacion!M147</f>
        <v>0</v>
      </c>
      <c r="O149" s="87"/>
      <c r="P149" s="88"/>
      <c r="Q149" s="88"/>
      <c r="R149" s="85">
        <f t="shared" si="11"/>
        <v>0</v>
      </c>
      <c r="S149" s="112"/>
      <c r="T149" s="110"/>
      <c r="U149" s="110"/>
      <c r="V149" s="110"/>
      <c r="W149" s="117">
        <f t="shared" si="12"/>
        <v>0</v>
      </c>
      <c r="X149" s="112"/>
      <c r="Y149" s="110"/>
      <c r="Z149" s="110"/>
      <c r="AA149" s="110"/>
      <c r="AB149" s="110"/>
      <c r="AC149" s="110"/>
      <c r="AD149" s="110"/>
      <c r="AE149" s="89"/>
      <c r="AF149" s="90"/>
      <c r="AG149" s="90"/>
      <c r="AH149" s="90"/>
      <c r="AI149" s="90"/>
      <c r="AJ149" s="90"/>
      <c r="AK149" s="90"/>
      <c r="AL149" s="90"/>
      <c r="AM149" s="90"/>
      <c r="AN149" s="89"/>
      <c r="AO149" s="90"/>
      <c r="AP149" s="90"/>
      <c r="AQ149" s="89"/>
      <c r="AR149" s="89"/>
      <c r="AS149" s="105"/>
      <c r="AT149" s="89"/>
      <c r="AU149" s="89"/>
      <c r="AV149" s="89"/>
      <c r="AW149" s="90"/>
      <c r="AX149" s="90"/>
      <c r="AY149" s="90"/>
      <c r="AZ149" s="89"/>
    </row>
    <row r="150" spans="1:52" s="67" customFormat="1" ht="25.5" customHeight="1" x14ac:dyDescent="0.2">
      <c r="A150" s="85">
        <f>Planeacion!A148</f>
        <v>0</v>
      </c>
      <c r="B150" s="85">
        <f>Planeacion!B148</f>
        <v>0</v>
      </c>
      <c r="C150" s="85">
        <f>Planeacion!C148</f>
        <v>0</v>
      </c>
      <c r="D150" s="85">
        <f>Planeacion!D149</f>
        <v>0</v>
      </c>
      <c r="E150" s="85" t="str">
        <f t="shared" si="13"/>
        <v>0000</v>
      </c>
      <c r="F150" s="85">
        <f>Planeacion!F148</f>
        <v>0</v>
      </c>
      <c r="G150" s="85">
        <f>Planeacion!G148</f>
        <v>0</v>
      </c>
      <c r="H150" s="85">
        <f>Planeacion!H148</f>
        <v>0</v>
      </c>
      <c r="I150" s="85">
        <f>Planeacion!I148</f>
        <v>0</v>
      </c>
      <c r="J150" s="85">
        <f>Planeacion!J148</f>
        <v>0</v>
      </c>
      <c r="K150" s="85">
        <f>Planeacion!K148</f>
        <v>0</v>
      </c>
      <c r="L150" s="85">
        <f>Planeacion!L148</f>
        <v>0</v>
      </c>
      <c r="M150" s="86" t="str">
        <f t="shared" si="14"/>
        <v>Participacion</v>
      </c>
      <c r="N150" s="85">
        <f>Planeacion!M148</f>
        <v>0</v>
      </c>
      <c r="O150" s="87"/>
      <c r="P150" s="88"/>
      <c r="Q150" s="88"/>
      <c r="R150" s="85">
        <f t="shared" si="11"/>
        <v>0</v>
      </c>
      <c r="S150" s="112"/>
      <c r="T150" s="110"/>
      <c r="U150" s="110"/>
      <c r="V150" s="110"/>
      <c r="W150" s="117">
        <f t="shared" si="12"/>
        <v>0</v>
      </c>
      <c r="X150" s="112"/>
      <c r="Y150" s="110"/>
      <c r="Z150" s="110"/>
      <c r="AA150" s="110"/>
      <c r="AB150" s="110"/>
      <c r="AC150" s="110"/>
      <c r="AD150" s="110"/>
      <c r="AE150" s="89"/>
      <c r="AF150" s="90"/>
      <c r="AG150" s="90"/>
      <c r="AH150" s="90"/>
      <c r="AI150" s="90"/>
      <c r="AJ150" s="90"/>
      <c r="AK150" s="90"/>
      <c r="AL150" s="90"/>
      <c r="AM150" s="90"/>
      <c r="AN150" s="89"/>
      <c r="AO150" s="90"/>
      <c r="AP150" s="90"/>
      <c r="AQ150" s="89"/>
      <c r="AR150" s="89"/>
      <c r="AS150" s="105"/>
      <c r="AT150" s="89"/>
      <c r="AU150" s="89"/>
      <c r="AV150" s="89"/>
      <c r="AW150" s="90"/>
      <c r="AX150" s="90"/>
      <c r="AY150" s="90"/>
      <c r="AZ150" s="89"/>
    </row>
    <row r="151" spans="1:52" s="67" customFormat="1" ht="25.5" customHeight="1" x14ac:dyDescent="0.2">
      <c r="A151" s="85">
        <f>Planeacion!A149</f>
        <v>0</v>
      </c>
      <c r="B151" s="85">
        <f>Planeacion!B149</f>
        <v>0</v>
      </c>
      <c r="C151" s="85">
        <f>Planeacion!C149</f>
        <v>0</v>
      </c>
      <c r="D151" s="85">
        <f>Planeacion!D150</f>
        <v>0</v>
      </c>
      <c r="E151" s="85" t="str">
        <f t="shared" si="13"/>
        <v>0000</v>
      </c>
      <c r="F151" s="85">
        <f>Planeacion!F149</f>
        <v>0</v>
      </c>
      <c r="G151" s="85">
        <f>Planeacion!G149</f>
        <v>0</v>
      </c>
      <c r="H151" s="85">
        <f>Planeacion!H149</f>
        <v>0</v>
      </c>
      <c r="I151" s="85">
        <f>Planeacion!I149</f>
        <v>0</v>
      </c>
      <c r="J151" s="85">
        <f>Planeacion!J149</f>
        <v>0</v>
      </c>
      <c r="K151" s="85">
        <f>Planeacion!K149</f>
        <v>0</v>
      </c>
      <c r="L151" s="85">
        <f>Planeacion!L149</f>
        <v>0</v>
      </c>
      <c r="M151" s="86" t="str">
        <f t="shared" si="14"/>
        <v>Participacion</v>
      </c>
      <c r="N151" s="85">
        <f>Planeacion!M149</f>
        <v>0</v>
      </c>
      <c r="O151" s="87"/>
      <c r="P151" s="88"/>
      <c r="Q151" s="88"/>
      <c r="R151" s="85">
        <f t="shared" si="11"/>
        <v>0</v>
      </c>
      <c r="S151" s="112"/>
      <c r="T151" s="110"/>
      <c r="U151" s="110"/>
      <c r="V151" s="110"/>
      <c r="W151" s="117">
        <f t="shared" si="12"/>
        <v>0</v>
      </c>
      <c r="X151" s="112"/>
      <c r="Y151" s="110"/>
      <c r="Z151" s="110"/>
      <c r="AA151" s="110"/>
      <c r="AB151" s="110"/>
      <c r="AC151" s="110"/>
      <c r="AD151" s="110"/>
      <c r="AE151" s="89"/>
      <c r="AF151" s="90"/>
      <c r="AG151" s="90"/>
      <c r="AH151" s="90"/>
      <c r="AI151" s="90"/>
      <c r="AJ151" s="90"/>
      <c r="AK151" s="90"/>
      <c r="AL151" s="90"/>
      <c r="AM151" s="90"/>
      <c r="AN151" s="89"/>
      <c r="AO151" s="90"/>
      <c r="AP151" s="90"/>
      <c r="AQ151" s="89"/>
      <c r="AR151" s="89"/>
      <c r="AS151" s="105"/>
      <c r="AT151" s="89"/>
      <c r="AU151" s="89"/>
      <c r="AV151" s="89"/>
      <c r="AW151" s="90"/>
      <c r="AX151" s="90"/>
      <c r="AY151" s="90"/>
      <c r="AZ151" s="89"/>
    </row>
    <row r="152" spans="1:52" s="67" customFormat="1" ht="25.5" customHeight="1" x14ac:dyDescent="0.2">
      <c r="A152" s="85">
        <f>Planeacion!A150</f>
        <v>0</v>
      </c>
      <c r="B152" s="85">
        <f>Planeacion!B150</f>
        <v>0</v>
      </c>
      <c r="C152" s="85">
        <f>Planeacion!C150</f>
        <v>0</v>
      </c>
      <c r="D152" s="85">
        <f>Planeacion!D151</f>
        <v>0</v>
      </c>
      <c r="E152" s="85" t="str">
        <f t="shared" si="13"/>
        <v>0000</v>
      </c>
      <c r="F152" s="85">
        <f>Planeacion!F150</f>
        <v>0</v>
      </c>
      <c r="G152" s="85">
        <f>Planeacion!G150</f>
        <v>0</v>
      </c>
      <c r="H152" s="85">
        <f>Planeacion!H150</f>
        <v>0</v>
      </c>
      <c r="I152" s="85">
        <f>Planeacion!I150</f>
        <v>0</v>
      </c>
      <c r="J152" s="85">
        <f>Planeacion!J150</f>
        <v>0</v>
      </c>
      <c r="K152" s="85">
        <f>Planeacion!K150</f>
        <v>0</v>
      </c>
      <c r="L152" s="85">
        <f>Planeacion!L150</f>
        <v>0</v>
      </c>
      <c r="M152" s="86" t="str">
        <f t="shared" si="14"/>
        <v>Participacion</v>
      </c>
      <c r="N152" s="85">
        <f>Planeacion!M150</f>
        <v>0</v>
      </c>
      <c r="O152" s="87"/>
      <c r="P152" s="88"/>
      <c r="Q152" s="88"/>
      <c r="R152" s="85">
        <f t="shared" si="11"/>
        <v>0</v>
      </c>
      <c r="S152" s="112"/>
      <c r="T152" s="110"/>
      <c r="U152" s="110"/>
      <c r="V152" s="110"/>
      <c r="W152" s="117">
        <f t="shared" si="12"/>
        <v>0</v>
      </c>
      <c r="X152" s="112"/>
      <c r="Y152" s="110"/>
      <c r="Z152" s="110"/>
      <c r="AA152" s="110"/>
      <c r="AB152" s="110"/>
      <c r="AC152" s="110"/>
      <c r="AD152" s="110"/>
      <c r="AE152" s="89"/>
      <c r="AF152" s="90"/>
      <c r="AG152" s="90"/>
      <c r="AH152" s="90"/>
      <c r="AI152" s="90"/>
      <c r="AJ152" s="90"/>
      <c r="AK152" s="90"/>
      <c r="AL152" s="90"/>
      <c r="AM152" s="90"/>
      <c r="AN152" s="89"/>
      <c r="AO152" s="90"/>
      <c r="AP152" s="90"/>
      <c r="AQ152" s="89"/>
      <c r="AR152" s="89"/>
      <c r="AS152" s="105"/>
      <c r="AT152" s="89"/>
      <c r="AU152" s="89"/>
      <c r="AV152" s="89"/>
      <c r="AW152" s="90"/>
      <c r="AX152" s="90"/>
      <c r="AY152" s="90"/>
      <c r="AZ152" s="89"/>
    </row>
    <row r="153" spans="1:52" s="67" customFormat="1" ht="25.5" customHeight="1" x14ac:dyDescent="0.2">
      <c r="A153" s="85">
        <f>Planeacion!A151</f>
        <v>0</v>
      </c>
      <c r="B153" s="85">
        <f>Planeacion!B151</f>
        <v>0</v>
      </c>
      <c r="C153" s="85">
        <f>Planeacion!C151</f>
        <v>0</v>
      </c>
      <c r="D153" s="85">
        <f>Planeacion!D152</f>
        <v>0</v>
      </c>
      <c r="E153" s="85" t="str">
        <f t="shared" si="13"/>
        <v>0000</v>
      </c>
      <c r="F153" s="85">
        <f>Planeacion!F151</f>
        <v>0</v>
      </c>
      <c r="G153" s="85">
        <f>Planeacion!G151</f>
        <v>0</v>
      </c>
      <c r="H153" s="85">
        <f>Planeacion!H151</f>
        <v>0</v>
      </c>
      <c r="I153" s="85">
        <f>Planeacion!I151</f>
        <v>0</v>
      </c>
      <c r="J153" s="85">
        <f>Planeacion!J151</f>
        <v>0</v>
      </c>
      <c r="K153" s="85">
        <f>Planeacion!K151</f>
        <v>0</v>
      </c>
      <c r="L153" s="85">
        <f>Planeacion!L151</f>
        <v>0</v>
      </c>
      <c r="M153" s="86" t="str">
        <f t="shared" si="14"/>
        <v>Participacion</v>
      </c>
      <c r="N153" s="85">
        <f>Planeacion!M151</f>
        <v>0</v>
      </c>
      <c r="O153" s="87"/>
      <c r="P153" s="88"/>
      <c r="Q153" s="88"/>
      <c r="R153" s="85">
        <f t="shared" si="11"/>
        <v>0</v>
      </c>
      <c r="S153" s="112"/>
      <c r="T153" s="110"/>
      <c r="U153" s="110"/>
      <c r="V153" s="110"/>
      <c r="W153" s="117">
        <f t="shared" si="12"/>
        <v>0</v>
      </c>
      <c r="X153" s="112"/>
      <c r="Y153" s="110"/>
      <c r="Z153" s="110"/>
      <c r="AA153" s="110"/>
      <c r="AB153" s="110"/>
      <c r="AC153" s="110"/>
      <c r="AD153" s="110"/>
      <c r="AE153" s="89"/>
      <c r="AF153" s="90"/>
      <c r="AG153" s="90"/>
      <c r="AH153" s="90"/>
      <c r="AI153" s="90"/>
      <c r="AJ153" s="90"/>
      <c r="AK153" s="90"/>
      <c r="AL153" s="90"/>
      <c r="AM153" s="90"/>
      <c r="AN153" s="89"/>
      <c r="AO153" s="90"/>
      <c r="AP153" s="90"/>
      <c r="AQ153" s="89"/>
      <c r="AR153" s="89"/>
      <c r="AS153" s="105"/>
      <c r="AT153" s="89"/>
      <c r="AU153" s="89"/>
      <c r="AV153" s="89"/>
      <c r="AW153" s="90"/>
      <c r="AX153" s="90"/>
      <c r="AY153" s="90"/>
      <c r="AZ153" s="89"/>
    </row>
    <row r="154" spans="1:52" s="67" customFormat="1" ht="25.5" customHeight="1" x14ac:dyDescent="0.2">
      <c r="A154" s="85">
        <f>Planeacion!A152</f>
        <v>0</v>
      </c>
      <c r="B154" s="85">
        <f>Planeacion!B152</f>
        <v>0</v>
      </c>
      <c r="C154" s="85">
        <f>Planeacion!C152</f>
        <v>0</v>
      </c>
      <c r="D154" s="85">
        <f>Planeacion!D153</f>
        <v>0</v>
      </c>
      <c r="E154" s="85" t="str">
        <f t="shared" ref="E154:E185" si="15">CONCATENATE(A152,B152,C152,D152)</f>
        <v>0000</v>
      </c>
      <c r="F154" s="85">
        <f>Planeacion!F152</f>
        <v>0</v>
      </c>
      <c r="G154" s="85">
        <f>Planeacion!G152</f>
        <v>0</v>
      </c>
      <c r="H154" s="85">
        <f>Planeacion!H152</f>
        <v>0</v>
      </c>
      <c r="I154" s="85">
        <f>Planeacion!I152</f>
        <v>0</v>
      </c>
      <c r="J154" s="85">
        <f>Planeacion!J152</f>
        <v>0</v>
      </c>
      <c r="K154" s="85">
        <f>Planeacion!K152</f>
        <v>0</v>
      </c>
      <c r="L154" s="85">
        <f>Planeacion!L152</f>
        <v>0</v>
      </c>
      <c r="M154" s="86" t="str">
        <f t="shared" si="14"/>
        <v>Participacion</v>
      </c>
      <c r="N154" s="85">
        <f>Planeacion!M152</f>
        <v>0</v>
      </c>
      <c r="O154" s="87"/>
      <c r="P154" s="88"/>
      <c r="Q154" s="88"/>
      <c r="R154" s="85">
        <f t="shared" si="11"/>
        <v>0</v>
      </c>
      <c r="S154" s="112"/>
      <c r="T154" s="110"/>
      <c r="U154" s="110"/>
      <c r="V154" s="110"/>
      <c r="W154" s="117">
        <f t="shared" si="12"/>
        <v>0</v>
      </c>
      <c r="X154" s="112"/>
      <c r="Y154" s="110"/>
      <c r="Z154" s="110"/>
      <c r="AA154" s="110"/>
      <c r="AB154" s="110"/>
      <c r="AC154" s="110"/>
      <c r="AD154" s="110"/>
      <c r="AE154" s="89"/>
      <c r="AF154" s="90"/>
      <c r="AG154" s="90"/>
      <c r="AH154" s="90"/>
      <c r="AI154" s="90"/>
      <c r="AJ154" s="90"/>
      <c r="AK154" s="90"/>
      <c r="AL154" s="90"/>
      <c r="AM154" s="90"/>
      <c r="AN154" s="89"/>
      <c r="AO154" s="90"/>
      <c r="AP154" s="90"/>
      <c r="AQ154" s="89"/>
      <c r="AR154" s="89"/>
      <c r="AS154" s="105"/>
      <c r="AT154" s="89"/>
      <c r="AU154" s="89"/>
      <c r="AV154" s="89"/>
      <c r="AW154" s="90"/>
      <c r="AX154" s="90"/>
      <c r="AY154" s="90"/>
      <c r="AZ154" s="89"/>
    </row>
    <row r="155" spans="1:52" s="67" customFormat="1" ht="25.5" customHeight="1" x14ac:dyDescent="0.2">
      <c r="A155" s="85">
        <f>Planeacion!A153</f>
        <v>0</v>
      </c>
      <c r="B155" s="85">
        <f>Planeacion!B153</f>
        <v>0</v>
      </c>
      <c r="C155" s="85">
        <f>Planeacion!C153</f>
        <v>0</v>
      </c>
      <c r="D155" s="85">
        <f>Planeacion!D154</f>
        <v>0</v>
      </c>
      <c r="E155" s="85" t="str">
        <f t="shared" si="15"/>
        <v>0000</v>
      </c>
      <c r="F155" s="85">
        <f>Planeacion!F153</f>
        <v>0</v>
      </c>
      <c r="G155" s="85">
        <f>Planeacion!G153</f>
        <v>0</v>
      </c>
      <c r="H155" s="85">
        <f>Planeacion!H153</f>
        <v>0</v>
      </c>
      <c r="I155" s="85">
        <f>Planeacion!I153</f>
        <v>0</v>
      </c>
      <c r="J155" s="85">
        <f>Planeacion!J153</f>
        <v>0</v>
      </c>
      <c r="K155" s="85">
        <f>Planeacion!K153</f>
        <v>0</v>
      </c>
      <c r="L155" s="85">
        <f>Planeacion!L153</f>
        <v>0</v>
      </c>
      <c r="M155" s="86" t="str">
        <f t="shared" si="14"/>
        <v>Participacion</v>
      </c>
      <c r="N155" s="85">
        <f>Planeacion!M153</f>
        <v>0</v>
      </c>
      <c r="O155" s="87"/>
      <c r="P155" s="88"/>
      <c r="Q155" s="88"/>
      <c r="R155" s="85">
        <f t="shared" si="11"/>
        <v>0</v>
      </c>
      <c r="S155" s="112"/>
      <c r="T155" s="110"/>
      <c r="U155" s="110"/>
      <c r="V155" s="110"/>
      <c r="W155" s="117">
        <f t="shared" si="12"/>
        <v>0</v>
      </c>
      <c r="X155" s="112"/>
      <c r="Y155" s="110"/>
      <c r="Z155" s="110"/>
      <c r="AA155" s="110"/>
      <c r="AB155" s="110"/>
      <c r="AC155" s="110"/>
      <c r="AD155" s="110"/>
      <c r="AE155" s="89"/>
      <c r="AF155" s="90"/>
      <c r="AG155" s="90"/>
      <c r="AH155" s="90"/>
      <c r="AI155" s="90"/>
      <c r="AJ155" s="90"/>
      <c r="AK155" s="90"/>
      <c r="AL155" s="90"/>
      <c r="AM155" s="90"/>
      <c r="AN155" s="89"/>
      <c r="AO155" s="90"/>
      <c r="AP155" s="90"/>
      <c r="AQ155" s="89"/>
      <c r="AR155" s="89"/>
      <c r="AS155" s="105"/>
      <c r="AT155" s="89"/>
      <c r="AU155" s="89"/>
      <c r="AV155" s="89"/>
      <c r="AW155" s="90"/>
      <c r="AX155" s="90"/>
      <c r="AY155" s="90"/>
      <c r="AZ155" s="89"/>
    </row>
    <row r="156" spans="1:52" s="67" customFormat="1" ht="25.5" customHeight="1" x14ac:dyDescent="0.2">
      <c r="A156" s="85">
        <f>Planeacion!A154</f>
        <v>0</v>
      </c>
      <c r="B156" s="85">
        <f>Planeacion!B154</f>
        <v>0</v>
      </c>
      <c r="C156" s="85">
        <f>Planeacion!C154</f>
        <v>0</v>
      </c>
      <c r="D156" s="85">
        <f>Planeacion!D155</f>
        <v>0</v>
      </c>
      <c r="E156" s="85" t="str">
        <f t="shared" si="15"/>
        <v>0000</v>
      </c>
      <c r="F156" s="85">
        <f>Planeacion!F154</f>
        <v>0</v>
      </c>
      <c r="G156" s="85">
        <f>Planeacion!G154</f>
        <v>0</v>
      </c>
      <c r="H156" s="85">
        <f>Planeacion!H154</f>
        <v>0</v>
      </c>
      <c r="I156" s="85">
        <f>Planeacion!I154</f>
        <v>0</v>
      </c>
      <c r="J156" s="85">
        <f>Planeacion!J154</f>
        <v>0</v>
      </c>
      <c r="K156" s="85">
        <f>Planeacion!K154</f>
        <v>0</v>
      </c>
      <c r="L156" s="85">
        <f>Planeacion!L154</f>
        <v>0</v>
      </c>
      <c r="M156" s="86" t="str">
        <f t="shared" si="14"/>
        <v>Participacion</v>
      </c>
      <c r="N156" s="85">
        <f>Planeacion!M154</f>
        <v>0</v>
      </c>
      <c r="O156" s="87"/>
      <c r="P156" s="88"/>
      <c r="Q156" s="88"/>
      <c r="R156" s="85">
        <f t="shared" si="11"/>
        <v>0</v>
      </c>
      <c r="S156" s="112"/>
      <c r="T156" s="110"/>
      <c r="U156" s="110"/>
      <c r="V156" s="110"/>
      <c r="W156" s="117">
        <f t="shared" si="12"/>
        <v>0</v>
      </c>
      <c r="X156" s="112"/>
      <c r="Y156" s="110"/>
      <c r="Z156" s="110"/>
      <c r="AA156" s="110"/>
      <c r="AB156" s="110"/>
      <c r="AC156" s="110"/>
      <c r="AD156" s="110"/>
      <c r="AE156" s="89"/>
      <c r="AF156" s="90"/>
      <c r="AG156" s="90"/>
      <c r="AH156" s="90"/>
      <c r="AI156" s="90"/>
      <c r="AJ156" s="90"/>
      <c r="AK156" s="90"/>
      <c r="AL156" s="90"/>
      <c r="AM156" s="90"/>
      <c r="AN156" s="89"/>
      <c r="AO156" s="90"/>
      <c r="AP156" s="90"/>
      <c r="AQ156" s="89"/>
      <c r="AR156" s="89"/>
      <c r="AS156" s="105"/>
      <c r="AT156" s="89"/>
      <c r="AU156" s="89"/>
      <c r="AV156" s="89"/>
      <c r="AW156" s="90"/>
      <c r="AX156" s="90"/>
      <c r="AY156" s="90"/>
      <c r="AZ156" s="89"/>
    </row>
    <row r="157" spans="1:52" s="67" customFormat="1" ht="25.5" customHeight="1" x14ac:dyDescent="0.2">
      <c r="A157" s="85">
        <f>Planeacion!A155</f>
        <v>0</v>
      </c>
      <c r="B157" s="85">
        <f>Planeacion!B155</f>
        <v>0</v>
      </c>
      <c r="C157" s="85">
        <f>Planeacion!C155</f>
        <v>0</v>
      </c>
      <c r="D157" s="85">
        <f>Planeacion!D156</f>
        <v>0</v>
      </c>
      <c r="E157" s="85" t="str">
        <f t="shared" si="15"/>
        <v>0000</v>
      </c>
      <c r="F157" s="85">
        <f>Planeacion!F155</f>
        <v>0</v>
      </c>
      <c r="G157" s="85">
        <f>Planeacion!G155</f>
        <v>0</v>
      </c>
      <c r="H157" s="85">
        <f>Planeacion!H155</f>
        <v>0</v>
      </c>
      <c r="I157" s="85">
        <f>Planeacion!I155</f>
        <v>0</v>
      </c>
      <c r="J157" s="85">
        <f>Planeacion!J155</f>
        <v>0</v>
      </c>
      <c r="K157" s="85">
        <f>Planeacion!K155</f>
        <v>0</v>
      </c>
      <c r="L157" s="85">
        <f>Planeacion!L155</f>
        <v>0</v>
      </c>
      <c r="M157" s="86" t="str">
        <f t="shared" si="14"/>
        <v>Participacion</v>
      </c>
      <c r="N157" s="85">
        <f>Planeacion!M155</f>
        <v>0</v>
      </c>
      <c r="O157" s="87"/>
      <c r="P157" s="88"/>
      <c r="Q157" s="88"/>
      <c r="R157" s="85">
        <f t="shared" si="11"/>
        <v>0</v>
      </c>
      <c r="S157" s="112"/>
      <c r="T157" s="110"/>
      <c r="U157" s="110"/>
      <c r="V157" s="110"/>
      <c r="W157" s="117">
        <f t="shared" si="12"/>
        <v>0</v>
      </c>
      <c r="X157" s="112"/>
      <c r="Y157" s="110"/>
      <c r="Z157" s="110"/>
      <c r="AA157" s="110"/>
      <c r="AB157" s="110"/>
      <c r="AC157" s="110"/>
      <c r="AD157" s="110"/>
      <c r="AE157" s="89"/>
      <c r="AF157" s="90"/>
      <c r="AG157" s="90"/>
      <c r="AH157" s="90"/>
      <c r="AI157" s="90"/>
      <c r="AJ157" s="90"/>
      <c r="AK157" s="90"/>
      <c r="AL157" s="90"/>
      <c r="AM157" s="90"/>
      <c r="AN157" s="89"/>
      <c r="AO157" s="90"/>
      <c r="AP157" s="90"/>
      <c r="AQ157" s="89"/>
      <c r="AR157" s="89"/>
      <c r="AS157" s="105"/>
      <c r="AT157" s="89"/>
      <c r="AU157" s="89"/>
      <c r="AV157" s="89"/>
      <c r="AW157" s="90"/>
      <c r="AX157" s="90"/>
      <c r="AY157" s="90"/>
      <c r="AZ157" s="89"/>
    </row>
    <row r="158" spans="1:52" s="67" customFormat="1" ht="25.5" customHeight="1" x14ac:dyDescent="0.2">
      <c r="A158" s="85">
        <f>Planeacion!A156</f>
        <v>0</v>
      </c>
      <c r="B158" s="85">
        <f>Planeacion!B156</f>
        <v>0</v>
      </c>
      <c r="C158" s="85">
        <f>Planeacion!C156</f>
        <v>0</v>
      </c>
      <c r="D158" s="85">
        <f>Planeacion!D157</f>
        <v>0</v>
      </c>
      <c r="E158" s="85" t="str">
        <f t="shared" si="15"/>
        <v>0000</v>
      </c>
      <c r="F158" s="85">
        <f>Planeacion!F156</f>
        <v>0</v>
      </c>
      <c r="G158" s="85">
        <f>Planeacion!G156</f>
        <v>0</v>
      </c>
      <c r="H158" s="85">
        <f>Planeacion!H156</f>
        <v>0</v>
      </c>
      <c r="I158" s="85">
        <f>Planeacion!I156</f>
        <v>0</v>
      </c>
      <c r="J158" s="85">
        <f>Planeacion!J156</f>
        <v>0</v>
      </c>
      <c r="K158" s="85">
        <f>Planeacion!K156</f>
        <v>0</v>
      </c>
      <c r="L158" s="85">
        <f>Planeacion!L156</f>
        <v>0</v>
      </c>
      <c r="M158" s="86" t="str">
        <f t="shared" si="14"/>
        <v>Participacion</v>
      </c>
      <c r="N158" s="85">
        <f>Planeacion!M156</f>
        <v>0</v>
      </c>
      <c r="O158" s="87"/>
      <c r="P158" s="88"/>
      <c r="Q158" s="88"/>
      <c r="R158" s="85">
        <f t="shared" si="11"/>
        <v>0</v>
      </c>
      <c r="S158" s="112"/>
      <c r="T158" s="110"/>
      <c r="U158" s="110"/>
      <c r="V158" s="110"/>
      <c r="W158" s="117">
        <f t="shared" si="12"/>
        <v>0</v>
      </c>
      <c r="X158" s="112"/>
      <c r="Y158" s="110"/>
      <c r="Z158" s="110"/>
      <c r="AA158" s="110"/>
      <c r="AB158" s="110"/>
      <c r="AC158" s="110"/>
      <c r="AD158" s="110"/>
      <c r="AE158" s="89"/>
      <c r="AF158" s="90"/>
      <c r="AG158" s="90"/>
      <c r="AH158" s="90"/>
      <c r="AI158" s="90"/>
      <c r="AJ158" s="90"/>
      <c r="AK158" s="90"/>
      <c r="AL158" s="90"/>
      <c r="AM158" s="90"/>
      <c r="AN158" s="89"/>
      <c r="AO158" s="90"/>
      <c r="AP158" s="90"/>
      <c r="AQ158" s="89"/>
      <c r="AR158" s="89"/>
      <c r="AS158" s="105"/>
      <c r="AT158" s="89"/>
      <c r="AU158" s="89"/>
      <c r="AV158" s="89"/>
      <c r="AW158" s="90"/>
      <c r="AX158" s="90"/>
      <c r="AY158" s="90"/>
      <c r="AZ158" s="89"/>
    </row>
    <row r="159" spans="1:52" s="67" customFormat="1" ht="25.5" customHeight="1" x14ac:dyDescent="0.2">
      <c r="A159" s="85">
        <f>Planeacion!A157</f>
        <v>0</v>
      </c>
      <c r="B159" s="85">
        <f>Planeacion!B157</f>
        <v>0</v>
      </c>
      <c r="C159" s="85">
        <f>Planeacion!C157</f>
        <v>0</v>
      </c>
      <c r="D159" s="85">
        <f>Planeacion!D158</f>
        <v>0</v>
      </c>
      <c r="E159" s="85" t="str">
        <f t="shared" si="15"/>
        <v>0000</v>
      </c>
      <c r="F159" s="85">
        <f>Planeacion!F157</f>
        <v>0</v>
      </c>
      <c r="G159" s="85">
        <f>Planeacion!G157</f>
        <v>0</v>
      </c>
      <c r="H159" s="85">
        <f>Planeacion!H157</f>
        <v>0</v>
      </c>
      <c r="I159" s="85">
        <f>Planeacion!I157</f>
        <v>0</v>
      </c>
      <c r="J159" s="85">
        <f>Planeacion!J157</f>
        <v>0</v>
      </c>
      <c r="K159" s="85">
        <f>Planeacion!K157</f>
        <v>0</v>
      </c>
      <c r="L159" s="85">
        <f>Planeacion!L157</f>
        <v>0</v>
      </c>
      <c r="M159" s="86" t="str">
        <f t="shared" si="14"/>
        <v>Participacion</v>
      </c>
      <c r="N159" s="85">
        <f>Planeacion!M157</f>
        <v>0</v>
      </c>
      <c r="O159" s="87"/>
      <c r="P159" s="88"/>
      <c r="Q159" s="88"/>
      <c r="R159" s="85">
        <f t="shared" si="11"/>
        <v>0</v>
      </c>
      <c r="S159" s="112"/>
      <c r="T159" s="110"/>
      <c r="U159" s="110"/>
      <c r="V159" s="110"/>
      <c r="W159" s="117">
        <f t="shared" si="12"/>
        <v>0</v>
      </c>
      <c r="X159" s="112"/>
      <c r="Y159" s="110"/>
      <c r="Z159" s="110"/>
      <c r="AA159" s="110"/>
      <c r="AB159" s="110"/>
      <c r="AC159" s="110"/>
      <c r="AD159" s="110"/>
      <c r="AE159" s="89"/>
      <c r="AF159" s="90"/>
      <c r="AG159" s="90"/>
      <c r="AH159" s="90"/>
      <c r="AI159" s="90"/>
      <c r="AJ159" s="90"/>
      <c r="AK159" s="90"/>
      <c r="AL159" s="90"/>
      <c r="AM159" s="90"/>
      <c r="AN159" s="89"/>
      <c r="AO159" s="90"/>
      <c r="AP159" s="90"/>
      <c r="AQ159" s="89"/>
      <c r="AR159" s="89"/>
      <c r="AS159" s="105"/>
      <c r="AT159" s="89"/>
      <c r="AU159" s="89"/>
      <c r="AV159" s="89"/>
      <c r="AW159" s="90"/>
      <c r="AX159" s="90"/>
      <c r="AY159" s="90"/>
      <c r="AZ159" s="89"/>
    </row>
    <row r="160" spans="1:52" s="67" customFormat="1" ht="25.5" customHeight="1" x14ac:dyDescent="0.2">
      <c r="A160" s="85">
        <f>Planeacion!A158</f>
        <v>0</v>
      </c>
      <c r="B160" s="85">
        <f>Planeacion!B158</f>
        <v>0</v>
      </c>
      <c r="C160" s="85">
        <f>Planeacion!C158</f>
        <v>0</v>
      </c>
      <c r="D160" s="85">
        <f>Planeacion!D159</f>
        <v>0</v>
      </c>
      <c r="E160" s="85" t="str">
        <f t="shared" si="15"/>
        <v>0000</v>
      </c>
      <c r="F160" s="85">
        <f>Planeacion!F158</f>
        <v>0</v>
      </c>
      <c r="G160" s="85">
        <f>Planeacion!G158</f>
        <v>0</v>
      </c>
      <c r="H160" s="85">
        <f>Planeacion!H158</f>
        <v>0</v>
      </c>
      <c r="I160" s="85">
        <f>Planeacion!I158</f>
        <v>0</v>
      </c>
      <c r="J160" s="85">
        <f>Planeacion!J158</f>
        <v>0</v>
      </c>
      <c r="K160" s="85">
        <f>Planeacion!K158</f>
        <v>0</v>
      </c>
      <c r="L160" s="85">
        <f>Planeacion!L158</f>
        <v>0</v>
      </c>
      <c r="M160" s="86" t="str">
        <f t="shared" si="14"/>
        <v>Participacion</v>
      </c>
      <c r="N160" s="85">
        <f>Planeacion!M158</f>
        <v>0</v>
      </c>
      <c r="O160" s="87"/>
      <c r="P160" s="88"/>
      <c r="Q160" s="88"/>
      <c r="R160" s="85">
        <f t="shared" si="11"/>
        <v>0</v>
      </c>
      <c r="S160" s="112"/>
      <c r="T160" s="110"/>
      <c r="U160" s="110"/>
      <c r="V160" s="110"/>
      <c r="W160" s="117">
        <f t="shared" si="12"/>
        <v>0</v>
      </c>
      <c r="X160" s="112"/>
      <c r="Y160" s="110"/>
      <c r="Z160" s="110"/>
      <c r="AA160" s="110"/>
      <c r="AB160" s="110"/>
      <c r="AC160" s="110"/>
      <c r="AD160" s="110"/>
      <c r="AE160" s="89"/>
      <c r="AF160" s="90"/>
      <c r="AG160" s="90"/>
      <c r="AH160" s="90"/>
      <c r="AI160" s="90"/>
      <c r="AJ160" s="90"/>
      <c r="AK160" s="90"/>
      <c r="AL160" s="90"/>
      <c r="AM160" s="90"/>
      <c r="AN160" s="89"/>
      <c r="AO160" s="90"/>
      <c r="AP160" s="90"/>
      <c r="AQ160" s="89"/>
      <c r="AR160" s="89"/>
      <c r="AS160" s="105"/>
      <c r="AT160" s="89"/>
      <c r="AU160" s="89"/>
      <c r="AV160" s="89"/>
      <c r="AW160" s="90"/>
      <c r="AX160" s="90"/>
      <c r="AY160" s="90"/>
      <c r="AZ160" s="89"/>
    </row>
    <row r="161" spans="1:52" s="67" customFormat="1" ht="25.5" customHeight="1" x14ac:dyDescent="0.2">
      <c r="A161" s="85">
        <f>Planeacion!A159</f>
        <v>0</v>
      </c>
      <c r="B161" s="85">
        <f>Planeacion!B159</f>
        <v>0</v>
      </c>
      <c r="C161" s="85">
        <f>Planeacion!C159</f>
        <v>0</v>
      </c>
      <c r="D161" s="85">
        <f>Planeacion!D160</f>
        <v>0</v>
      </c>
      <c r="E161" s="85" t="str">
        <f t="shared" si="15"/>
        <v>0000</v>
      </c>
      <c r="F161" s="85">
        <f>Planeacion!F159</f>
        <v>0</v>
      </c>
      <c r="G161" s="85">
        <f>Planeacion!G159</f>
        <v>0</v>
      </c>
      <c r="H161" s="85">
        <f>Planeacion!H159</f>
        <v>0</v>
      </c>
      <c r="I161" s="85">
        <f>Planeacion!I159</f>
        <v>0</v>
      </c>
      <c r="J161" s="85">
        <f>Planeacion!J159</f>
        <v>0</v>
      </c>
      <c r="K161" s="85">
        <f>Planeacion!K159</f>
        <v>0</v>
      </c>
      <c r="L161" s="85">
        <f>Planeacion!L159</f>
        <v>0</v>
      </c>
      <c r="M161" s="86" t="str">
        <f t="shared" si="14"/>
        <v>Participacion</v>
      </c>
      <c r="N161" s="85">
        <f>Planeacion!M159</f>
        <v>0</v>
      </c>
      <c r="O161" s="87"/>
      <c r="P161" s="88"/>
      <c r="Q161" s="88"/>
      <c r="R161" s="85">
        <f t="shared" si="11"/>
        <v>0</v>
      </c>
      <c r="S161" s="112"/>
      <c r="T161" s="110"/>
      <c r="U161" s="110"/>
      <c r="V161" s="110"/>
      <c r="W161" s="117">
        <f t="shared" si="12"/>
        <v>0</v>
      </c>
      <c r="X161" s="112"/>
      <c r="Y161" s="110"/>
      <c r="Z161" s="110"/>
      <c r="AA161" s="110"/>
      <c r="AB161" s="110"/>
      <c r="AC161" s="110"/>
      <c r="AD161" s="110"/>
      <c r="AE161" s="89"/>
      <c r="AF161" s="90"/>
      <c r="AG161" s="90"/>
      <c r="AH161" s="90"/>
      <c r="AI161" s="90"/>
      <c r="AJ161" s="90"/>
      <c r="AK161" s="90"/>
      <c r="AL161" s="90"/>
      <c r="AM161" s="90"/>
      <c r="AN161" s="89"/>
      <c r="AO161" s="90"/>
      <c r="AP161" s="90"/>
      <c r="AQ161" s="89"/>
      <c r="AR161" s="89"/>
      <c r="AS161" s="105"/>
      <c r="AT161" s="89"/>
      <c r="AU161" s="89"/>
      <c r="AV161" s="89"/>
      <c r="AW161" s="90"/>
      <c r="AX161" s="90"/>
      <c r="AY161" s="90"/>
      <c r="AZ161" s="89"/>
    </row>
    <row r="162" spans="1:52" s="67" customFormat="1" ht="25.5" customHeight="1" x14ac:dyDescent="0.2">
      <c r="A162" s="85">
        <f>Planeacion!A160</f>
        <v>0</v>
      </c>
      <c r="B162" s="85">
        <f>Planeacion!B160</f>
        <v>0</v>
      </c>
      <c r="C162" s="85">
        <f>Planeacion!C160</f>
        <v>0</v>
      </c>
      <c r="D162" s="85">
        <f>Planeacion!D161</f>
        <v>0</v>
      </c>
      <c r="E162" s="85" t="str">
        <f t="shared" si="15"/>
        <v>0000</v>
      </c>
      <c r="F162" s="85">
        <f>Planeacion!F160</f>
        <v>0</v>
      </c>
      <c r="G162" s="85">
        <f>Planeacion!G160</f>
        <v>0</v>
      </c>
      <c r="H162" s="85">
        <f>Planeacion!H160</f>
        <v>0</v>
      </c>
      <c r="I162" s="85">
        <f>Planeacion!I160</f>
        <v>0</v>
      </c>
      <c r="J162" s="85">
        <f>Planeacion!J160</f>
        <v>0</v>
      </c>
      <c r="K162" s="85">
        <f>Planeacion!K160</f>
        <v>0</v>
      </c>
      <c r="L162" s="85">
        <f>Planeacion!L160</f>
        <v>0</v>
      </c>
      <c r="M162" s="86" t="str">
        <f t="shared" si="14"/>
        <v>Participacion</v>
      </c>
      <c r="N162" s="85">
        <f>Planeacion!M160</f>
        <v>0</v>
      </c>
      <c r="O162" s="87"/>
      <c r="P162" s="88"/>
      <c r="Q162" s="88"/>
      <c r="R162" s="85">
        <f t="shared" si="11"/>
        <v>0</v>
      </c>
      <c r="S162" s="112"/>
      <c r="T162" s="110"/>
      <c r="U162" s="110"/>
      <c r="V162" s="110"/>
      <c r="W162" s="117">
        <f t="shared" si="12"/>
        <v>0</v>
      </c>
      <c r="X162" s="112"/>
      <c r="Y162" s="110"/>
      <c r="Z162" s="110"/>
      <c r="AA162" s="110"/>
      <c r="AB162" s="110"/>
      <c r="AC162" s="110"/>
      <c r="AD162" s="110"/>
      <c r="AE162" s="89"/>
      <c r="AF162" s="90"/>
      <c r="AG162" s="90"/>
      <c r="AH162" s="90"/>
      <c r="AI162" s="90"/>
      <c r="AJ162" s="90"/>
      <c r="AK162" s="90"/>
      <c r="AL162" s="90"/>
      <c r="AM162" s="90"/>
      <c r="AN162" s="89"/>
      <c r="AO162" s="90"/>
      <c r="AP162" s="90"/>
      <c r="AQ162" s="89"/>
      <c r="AR162" s="89"/>
      <c r="AS162" s="105"/>
      <c r="AT162" s="89"/>
      <c r="AU162" s="89"/>
      <c r="AV162" s="89"/>
      <c r="AW162" s="90"/>
      <c r="AX162" s="90"/>
      <c r="AY162" s="90"/>
      <c r="AZ162" s="89"/>
    </row>
    <row r="163" spans="1:52" s="67" customFormat="1" ht="25.5" customHeight="1" x14ac:dyDescent="0.2">
      <c r="A163" s="85">
        <f>Planeacion!A161</f>
        <v>0</v>
      </c>
      <c r="B163" s="85">
        <f>Planeacion!B161</f>
        <v>0</v>
      </c>
      <c r="C163" s="85">
        <f>Planeacion!C161</f>
        <v>0</v>
      </c>
      <c r="D163" s="85">
        <f>Planeacion!D162</f>
        <v>0</v>
      </c>
      <c r="E163" s="85" t="str">
        <f t="shared" si="15"/>
        <v>0000</v>
      </c>
      <c r="F163" s="85">
        <f>Planeacion!F161</f>
        <v>0</v>
      </c>
      <c r="G163" s="85">
        <f>Planeacion!G161</f>
        <v>0</v>
      </c>
      <c r="H163" s="85">
        <f>Planeacion!H161</f>
        <v>0</v>
      </c>
      <c r="I163" s="85">
        <f>Planeacion!I161</f>
        <v>0</v>
      </c>
      <c r="J163" s="85">
        <f>Planeacion!J161</f>
        <v>0</v>
      </c>
      <c r="K163" s="85">
        <f>Planeacion!K161</f>
        <v>0</v>
      </c>
      <c r="L163" s="85">
        <f>Planeacion!L161</f>
        <v>0</v>
      </c>
      <c r="M163" s="86" t="str">
        <f t="shared" si="14"/>
        <v>Participacion</v>
      </c>
      <c r="N163" s="85">
        <f>Planeacion!M161</f>
        <v>0</v>
      </c>
      <c r="O163" s="87"/>
      <c r="P163" s="88"/>
      <c r="Q163" s="88"/>
      <c r="R163" s="85">
        <f t="shared" si="11"/>
        <v>0</v>
      </c>
      <c r="S163" s="112"/>
      <c r="T163" s="110"/>
      <c r="U163" s="110"/>
      <c r="V163" s="110"/>
      <c r="W163" s="117">
        <f t="shared" si="12"/>
        <v>0</v>
      </c>
      <c r="X163" s="112"/>
      <c r="Y163" s="110"/>
      <c r="Z163" s="110"/>
      <c r="AA163" s="110"/>
      <c r="AB163" s="110"/>
      <c r="AC163" s="110"/>
      <c r="AD163" s="110"/>
      <c r="AE163" s="89"/>
      <c r="AF163" s="90"/>
      <c r="AG163" s="90"/>
      <c r="AH163" s="90"/>
      <c r="AI163" s="90"/>
      <c r="AJ163" s="90"/>
      <c r="AK163" s="90"/>
      <c r="AL163" s="90"/>
      <c r="AM163" s="90"/>
      <c r="AN163" s="89"/>
      <c r="AO163" s="90"/>
      <c r="AP163" s="90"/>
      <c r="AQ163" s="89"/>
      <c r="AR163" s="89"/>
      <c r="AS163" s="105"/>
      <c r="AT163" s="89"/>
      <c r="AU163" s="89"/>
      <c r="AV163" s="89"/>
      <c r="AW163" s="90"/>
      <c r="AX163" s="90"/>
      <c r="AY163" s="90"/>
      <c r="AZ163" s="89"/>
    </row>
    <row r="164" spans="1:52" s="67" customFormat="1" ht="25.5" customHeight="1" x14ac:dyDescent="0.2">
      <c r="A164" s="85">
        <f>Planeacion!A162</f>
        <v>0</v>
      </c>
      <c r="B164" s="85">
        <f>Planeacion!B162</f>
        <v>0</v>
      </c>
      <c r="C164" s="85">
        <f>Planeacion!C162</f>
        <v>0</v>
      </c>
      <c r="D164" s="85">
        <f>Planeacion!D163</f>
        <v>0</v>
      </c>
      <c r="E164" s="85" t="str">
        <f t="shared" si="15"/>
        <v>0000</v>
      </c>
      <c r="F164" s="85">
        <f>Planeacion!F162</f>
        <v>0</v>
      </c>
      <c r="G164" s="85">
        <f>Planeacion!G162</f>
        <v>0</v>
      </c>
      <c r="H164" s="85">
        <f>Planeacion!H162</f>
        <v>0</v>
      </c>
      <c r="I164" s="85">
        <f>Planeacion!I162</f>
        <v>0</v>
      </c>
      <c r="J164" s="85">
        <f>Planeacion!J162</f>
        <v>0</v>
      </c>
      <c r="K164" s="85">
        <f>Planeacion!K162</f>
        <v>0</v>
      </c>
      <c r="L164" s="85">
        <f>Planeacion!L162</f>
        <v>0</v>
      </c>
      <c r="M164" s="86" t="str">
        <f t="shared" si="14"/>
        <v>Participacion</v>
      </c>
      <c r="N164" s="85">
        <f>Planeacion!M162</f>
        <v>0</v>
      </c>
      <c r="O164" s="87"/>
      <c r="P164" s="88"/>
      <c r="Q164" s="88"/>
      <c r="R164" s="85">
        <f t="shared" si="11"/>
        <v>0</v>
      </c>
      <c r="S164" s="112"/>
      <c r="T164" s="110"/>
      <c r="U164" s="110"/>
      <c r="V164" s="110"/>
      <c r="W164" s="117">
        <f t="shared" si="12"/>
        <v>0</v>
      </c>
      <c r="X164" s="112"/>
      <c r="Y164" s="110"/>
      <c r="Z164" s="110"/>
      <c r="AA164" s="110"/>
      <c r="AB164" s="110"/>
      <c r="AC164" s="110"/>
      <c r="AD164" s="110"/>
      <c r="AE164" s="89"/>
      <c r="AF164" s="90"/>
      <c r="AG164" s="90"/>
      <c r="AH164" s="90"/>
      <c r="AI164" s="90"/>
      <c r="AJ164" s="90"/>
      <c r="AK164" s="90"/>
      <c r="AL164" s="90"/>
      <c r="AM164" s="90"/>
      <c r="AN164" s="89"/>
      <c r="AO164" s="90"/>
      <c r="AP164" s="90"/>
      <c r="AQ164" s="89"/>
      <c r="AR164" s="89"/>
      <c r="AS164" s="105"/>
      <c r="AT164" s="89"/>
      <c r="AU164" s="89"/>
      <c r="AV164" s="89"/>
      <c r="AW164" s="90"/>
      <c r="AX164" s="90"/>
      <c r="AY164" s="90"/>
      <c r="AZ164" s="89"/>
    </row>
    <row r="165" spans="1:52" s="67" customFormat="1" ht="25.5" customHeight="1" x14ac:dyDescent="0.2">
      <c r="A165" s="85">
        <f>Planeacion!A163</f>
        <v>0</v>
      </c>
      <c r="B165" s="85">
        <f>Planeacion!B163</f>
        <v>0</v>
      </c>
      <c r="C165" s="85">
        <f>Planeacion!C163</f>
        <v>0</v>
      </c>
      <c r="D165" s="85">
        <f>Planeacion!D164</f>
        <v>0</v>
      </c>
      <c r="E165" s="85" t="str">
        <f t="shared" si="15"/>
        <v>0000</v>
      </c>
      <c r="F165" s="85">
        <f>Planeacion!F163</f>
        <v>0</v>
      </c>
      <c r="G165" s="85">
        <f>Planeacion!G163</f>
        <v>0</v>
      </c>
      <c r="H165" s="85">
        <f>Planeacion!H163</f>
        <v>0</v>
      </c>
      <c r="I165" s="85">
        <f>Planeacion!I163</f>
        <v>0</v>
      </c>
      <c r="J165" s="85">
        <f>Planeacion!J163</f>
        <v>0</v>
      </c>
      <c r="K165" s="85">
        <f>Planeacion!K163</f>
        <v>0</v>
      </c>
      <c r="L165" s="85">
        <f>Planeacion!L163</f>
        <v>0</v>
      </c>
      <c r="M165" s="86" t="str">
        <f t="shared" si="14"/>
        <v>Participacion</v>
      </c>
      <c r="N165" s="85">
        <f>Planeacion!M163</f>
        <v>0</v>
      </c>
      <c r="O165" s="87"/>
      <c r="P165" s="88"/>
      <c r="Q165" s="88"/>
      <c r="R165" s="85">
        <f t="shared" si="11"/>
        <v>0</v>
      </c>
      <c r="S165" s="112"/>
      <c r="T165" s="110"/>
      <c r="U165" s="110"/>
      <c r="V165" s="110"/>
      <c r="W165" s="117">
        <f t="shared" si="12"/>
        <v>0</v>
      </c>
      <c r="X165" s="112"/>
      <c r="Y165" s="110"/>
      <c r="Z165" s="110"/>
      <c r="AA165" s="110"/>
      <c r="AB165" s="110"/>
      <c r="AC165" s="110"/>
      <c r="AD165" s="110"/>
      <c r="AE165" s="89"/>
      <c r="AF165" s="90"/>
      <c r="AG165" s="90"/>
      <c r="AH165" s="90"/>
      <c r="AI165" s="90"/>
      <c r="AJ165" s="90"/>
      <c r="AK165" s="90"/>
      <c r="AL165" s="90"/>
      <c r="AM165" s="90"/>
      <c r="AN165" s="89"/>
      <c r="AO165" s="90"/>
      <c r="AP165" s="90"/>
      <c r="AQ165" s="89"/>
      <c r="AR165" s="89"/>
      <c r="AS165" s="105"/>
      <c r="AT165" s="89"/>
      <c r="AU165" s="89"/>
      <c r="AV165" s="89"/>
      <c r="AW165" s="90"/>
      <c r="AX165" s="90"/>
      <c r="AY165" s="90"/>
      <c r="AZ165" s="89"/>
    </row>
    <row r="166" spans="1:52" s="67" customFormat="1" ht="25.5" customHeight="1" x14ac:dyDescent="0.2">
      <c r="A166" s="85">
        <f>Planeacion!A164</f>
        <v>0</v>
      </c>
      <c r="B166" s="85">
        <f>Planeacion!B164</f>
        <v>0</v>
      </c>
      <c r="C166" s="85">
        <f>Planeacion!C164</f>
        <v>0</v>
      </c>
      <c r="D166" s="85">
        <f>Planeacion!D165</f>
        <v>0</v>
      </c>
      <c r="E166" s="85" t="str">
        <f t="shared" si="15"/>
        <v>0000</v>
      </c>
      <c r="F166" s="85">
        <f>Planeacion!F164</f>
        <v>0</v>
      </c>
      <c r="G166" s="85">
        <f>Planeacion!G164</f>
        <v>0</v>
      </c>
      <c r="H166" s="85">
        <f>Planeacion!H164</f>
        <v>0</v>
      </c>
      <c r="I166" s="85">
        <f>Planeacion!I164</f>
        <v>0</v>
      </c>
      <c r="J166" s="85">
        <f>Planeacion!J164</f>
        <v>0</v>
      </c>
      <c r="K166" s="85">
        <f>Planeacion!K164</f>
        <v>0</v>
      </c>
      <c r="L166" s="85">
        <f>Planeacion!L164</f>
        <v>0</v>
      </c>
      <c r="M166" s="86" t="str">
        <f t="shared" si="14"/>
        <v>Participacion</v>
      </c>
      <c r="N166" s="85">
        <f>Planeacion!M164</f>
        <v>0</v>
      </c>
      <c r="O166" s="87"/>
      <c r="P166" s="88"/>
      <c r="Q166" s="88"/>
      <c r="R166" s="85">
        <f t="shared" si="11"/>
        <v>0</v>
      </c>
      <c r="S166" s="112"/>
      <c r="T166" s="110"/>
      <c r="U166" s="110"/>
      <c r="V166" s="110"/>
      <c r="W166" s="117">
        <f t="shared" si="12"/>
        <v>0</v>
      </c>
      <c r="X166" s="112"/>
      <c r="Y166" s="110"/>
      <c r="Z166" s="110"/>
      <c r="AA166" s="110"/>
      <c r="AB166" s="110"/>
      <c r="AC166" s="110"/>
      <c r="AD166" s="110"/>
      <c r="AE166" s="89"/>
      <c r="AF166" s="90"/>
      <c r="AG166" s="90"/>
      <c r="AH166" s="90"/>
      <c r="AI166" s="90"/>
      <c r="AJ166" s="90"/>
      <c r="AK166" s="90"/>
      <c r="AL166" s="90"/>
      <c r="AM166" s="90"/>
      <c r="AN166" s="89"/>
      <c r="AO166" s="90"/>
      <c r="AP166" s="90"/>
      <c r="AQ166" s="89"/>
      <c r="AR166" s="89"/>
      <c r="AS166" s="105"/>
      <c r="AT166" s="89"/>
      <c r="AU166" s="89"/>
      <c r="AV166" s="89"/>
      <c r="AW166" s="90"/>
      <c r="AX166" s="90"/>
      <c r="AY166" s="90"/>
      <c r="AZ166" s="89"/>
    </row>
    <row r="167" spans="1:52" s="67" customFormat="1" ht="25.5" customHeight="1" x14ac:dyDescent="0.2">
      <c r="A167" s="85">
        <f>Planeacion!A165</f>
        <v>0</v>
      </c>
      <c r="B167" s="85">
        <f>Planeacion!B165</f>
        <v>0</v>
      </c>
      <c r="C167" s="85">
        <f>Planeacion!C165</f>
        <v>0</v>
      </c>
      <c r="D167" s="85">
        <f>Planeacion!D166</f>
        <v>0</v>
      </c>
      <c r="E167" s="85" t="str">
        <f t="shared" si="15"/>
        <v>0000</v>
      </c>
      <c r="F167" s="85">
        <f>Planeacion!F165</f>
        <v>0</v>
      </c>
      <c r="G167" s="85">
        <f>Planeacion!G165</f>
        <v>0</v>
      </c>
      <c r="H167" s="85">
        <f>Planeacion!H165</f>
        <v>0</v>
      </c>
      <c r="I167" s="85">
        <f>Planeacion!I165</f>
        <v>0</v>
      </c>
      <c r="J167" s="85">
        <f>Planeacion!J165</f>
        <v>0</v>
      </c>
      <c r="K167" s="85">
        <f>Planeacion!K165</f>
        <v>0</v>
      </c>
      <c r="L167" s="85">
        <f>Planeacion!L165</f>
        <v>0</v>
      </c>
      <c r="M167" s="86" t="str">
        <f t="shared" si="14"/>
        <v>Participacion</v>
      </c>
      <c r="N167" s="85">
        <f>Planeacion!M165</f>
        <v>0</v>
      </c>
      <c r="O167" s="87"/>
      <c r="P167" s="88"/>
      <c r="Q167" s="88"/>
      <c r="R167" s="85">
        <f t="shared" si="11"/>
        <v>0</v>
      </c>
      <c r="S167" s="112"/>
      <c r="T167" s="110"/>
      <c r="U167" s="110"/>
      <c r="V167" s="110"/>
      <c r="W167" s="117">
        <f t="shared" si="12"/>
        <v>0</v>
      </c>
      <c r="X167" s="112"/>
      <c r="Y167" s="110"/>
      <c r="Z167" s="110"/>
      <c r="AA167" s="110"/>
      <c r="AB167" s="110"/>
      <c r="AC167" s="110"/>
      <c r="AD167" s="110"/>
      <c r="AE167" s="89"/>
      <c r="AF167" s="90"/>
      <c r="AG167" s="90"/>
      <c r="AH167" s="90"/>
      <c r="AI167" s="90"/>
      <c r="AJ167" s="90"/>
      <c r="AK167" s="90"/>
      <c r="AL167" s="90"/>
      <c r="AM167" s="90"/>
      <c r="AN167" s="89"/>
      <c r="AO167" s="90"/>
      <c r="AP167" s="90"/>
      <c r="AQ167" s="89"/>
      <c r="AR167" s="89"/>
      <c r="AS167" s="105"/>
      <c r="AT167" s="89"/>
      <c r="AU167" s="89"/>
      <c r="AV167" s="89"/>
      <c r="AW167" s="90"/>
      <c r="AX167" s="90"/>
      <c r="AY167" s="90"/>
      <c r="AZ167" s="89"/>
    </row>
    <row r="168" spans="1:52" s="67" customFormat="1" ht="25.5" customHeight="1" x14ac:dyDescent="0.2">
      <c r="A168" s="85">
        <f>Planeacion!A166</f>
        <v>0</v>
      </c>
      <c r="B168" s="85">
        <f>Planeacion!B166</f>
        <v>0</v>
      </c>
      <c r="C168" s="85">
        <f>Planeacion!C166</f>
        <v>0</v>
      </c>
      <c r="D168" s="85">
        <f>Planeacion!D167</f>
        <v>0</v>
      </c>
      <c r="E168" s="85" t="str">
        <f t="shared" si="15"/>
        <v>0000</v>
      </c>
      <c r="F168" s="85">
        <f>Planeacion!F166</f>
        <v>0</v>
      </c>
      <c r="G168" s="85">
        <f>Planeacion!G166</f>
        <v>0</v>
      </c>
      <c r="H168" s="85">
        <f>Planeacion!H166</f>
        <v>0</v>
      </c>
      <c r="I168" s="85">
        <f>Planeacion!I166</f>
        <v>0</v>
      </c>
      <c r="J168" s="85">
        <f>Planeacion!J166</f>
        <v>0</v>
      </c>
      <c r="K168" s="85">
        <f>Planeacion!K166</f>
        <v>0</v>
      </c>
      <c r="L168" s="85">
        <f>Planeacion!L166</f>
        <v>0</v>
      </c>
      <c r="M168" s="86" t="str">
        <f t="shared" si="14"/>
        <v>Participacion</v>
      </c>
      <c r="N168" s="85">
        <f>Planeacion!M166</f>
        <v>0</v>
      </c>
      <c r="O168" s="87"/>
      <c r="P168" s="88"/>
      <c r="Q168" s="88"/>
      <c r="R168" s="85">
        <f t="shared" si="11"/>
        <v>0</v>
      </c>
      <c r="S168" s="112"/>
      <c r="T168" s="110"/>
      <c r="U168" s="110"/>
      <c r="V168" s="110"/>
      <c r="W168" s="117">
        <f t="shared" si="12"/>
        <v>0</v>
      </c>
      <c r="X168" s="112"/>
      <c r="Y168" s="110"/>
      <c r="Z168" s="110"/>
      <c r="AA168" s="110"/>
      <c r="AB168" s="110"/>
      <c r="AC168" s="110"/>
      <c r="AD168" s="110"/>
      <c r="AE168" s="89"/>
      <c r="AF168" s="90"/>
      <c r="AG168" s="90"/>
      <c r="AH168" s="90"/>
      <c r="AI168" s="90"/>
      <c r="AJ168" s="90"/>
      <c r="AK168" s="90"/>
      <c r="AL168" s="90"/>
      <c r="AM168" s="90"/>
      <c r="AN168" s="89"/>
      <c r="AO168" s="90"/>
      <c r="AP168" s="90"/>
      <c r="AQ168" s="89"/>
      <c r="AR168" s="89"/>
      <c r="AS168" s="105"/>
      <c r="AT168" s="89"/>
      <c r="AU168" s="89"/>
      <c r="AV168" s="89"/>
      <c r="AW168" s="90"/>
      <c r="AX168" s="90"/>
      <c r="AY168" s="90"/>
      <c r="AZ168" s="89"/>
    </row>
    <row r="169" spans="1:52" s="67" customFormat="1" ht="25.5" customHeight="1" x14ac:dyDescent="0.2">
      <c r="A169" s="85">
        <f>Planeacion!A167</f>
        <v>0</v>
      </c>
      <c r="B169" s="85">
        <f>Planeacion!B167</f>
        <v>0</v>
      </c>
      <c r="C169" s="85">
        <f>Planeacion!C167</f>
        <v>0</v>
      </c>
      <c r="D169" s="85">
        <f>Planeacion!D168</f>
        <v>0</v>
      </c>
      <c r="E169" s="85" t="str">
        <f t="shared" si="15"/>
        <v>0000</v>
      </c>
      <c r="F169" s="85">
        <f>Planeacion!F167</f>
        <v>0</v>
      </c>
      <c r="G169" s="85">
        <f>Planeacion!G167</f>
        <v>0</v>
      </c>
      <c r="H169" s="85">
        <f>Planeacion!H167</f>
        <v>0</v>
      </c>
      <c r="I169" s="85">
        <f>Planeacion!I167</f>
        <v>0</v>
      </c>
      <c r="J169" s="85">
        <f>Planeacion!J167</f>
        <v>0</v>
      </c>
      <c r="K169" s="85">
        <f>Planeacion!K167</f>
        <v>0</v>
      </c>
      <c r="L169" s="85">
        <f>Planeacion!L167</f>
        <v>0</v>
      </c>
      <c r="M169" s="86" t="str">
        <f t="shared" si="14"/>
        <v>Participacion</v>
      </c>
      <c r="N169" s="85">
        <f>Planeacion!M167</f>
        <v>0</v>
      </c>
      <c r="O169" s="87"/>
      <c r="P169" s="88"/>
      <c r="Q169" s="88"/>
      <c r="R169" s="85">
        <f t="shared" si="11"/>
        <v>0</v>
      </c>
      <c r="S169" s="112"/>
      <c r="T169" s="110"/>
      <c r="U169" s="110"/>
      <c r="V169" s="110"/>
      <c r="W169" s="117">
        <f t="shared" si="12"/>
        <v>0</v>
      </c>
      <c r="X169" s="112"/>
      <c r="Y169" s="110"/>
      <c r="Z169" s="110"/>
      <c r="AA169" s="110"/>
      <c r="AB169" s="110"/>
      <c r="AC169" s="110"/>
      <c r="AD169" s="110"/>
      <c r="AE169" s="89"/>
      <c r="AF169" s="90"/>
      <c r="AG169" s="90"/>
      <c r="AH169" s="90"/>
      <c r="AI169" s="90"/>
      <c r="AJ169" s="90"/>
      <c r="AK169" s="90"/>
      <c r="AL169" s="90"/>
      <c r="AM169" s="90"/>
      <c r="AN169" s="89"/>
      <c r="AO169" s="90"/>
      <c r="AP169" s="90"/>
      <c r="AQ169" s="89"/>
      <c r="AR169" s="89"/>
      <c r="AS169" s="105"/>
      <c r="AT169" s="89"/>
      <c r="AU169" s="89"/>
      <c r="AV169" s="89"/>
      <c r="AW169" s="90"/>
      <c r="AX169" s="90"/>
      <c r="AY169" s="90"/>
      <c r="AZ169" s="89"/>
    </row>
    <row r="170" spans="1:52" s="67" customFormat="1" ht="25.5" customHeight="1" x14ac:dyDescent="0.2">
      <c r="A170" s="85">
        <f>Planeacion!A168</f>
        <v>0</v>
      </c>
      <c r="B170" s="85">
        <f>Planeacion!B168</f>
        <v>0</v>
      </c>
      <c r="C170" s="85">
        <f>Planeacion!C168</f>
        <v>0</v>
      </c>
      <c r="D170" s="85">
        <f>Planeacion!D169</f>
        <v>0</v>
      </c>
      <c r="E170" s="85" t="str">
        <f t="shared" si="15"/>
        <v>0000</v>
      </c>
      <c r="F170" s="85">
        <f>Planeacion!F168</f>
        <v>0</v>
      </c>
      <c r="G170" s="85">
        <f>Planeacion!G168</f>
        <v>0</v>
      </c>
      <c r="H170" s="85">
        <f>Planeacion!H168</f>
        <v>0</v>
      </c>
      <c r="I170" s="85">
        <f>Planeacion!I168</f>
        <v>0</v>
      </c>
      <c r="J170" s="85">
        <f>Planeacion!J168</f>
        <v>0</v>
      </c>
      <c r="K170" s="85">
        <f>Planeacion!K168</f>
        <v>0</v>
      </c>
      <c r="L170" s="85">
        <f>Planeacion!L168</f>
        <v>0</v>
      </c>
      <c r="M170" s="86" t="str">
        <f t="shared" si="14"/>
        <v>Participacion</v>
      </c>
      <c r="N170" s="85">
        <f>Planeacion!M168</f>
        <v>0</v>
      </c>
      <c r="O170" s="87"/>
      <c r="P170" s="88"/>
      <c r="Q170" s="88"/>
      <c r="R170" s="85">
        <f t="shared" si="11"/>
        <v>0</v>
      </c>
      <c r="S170" s="112"/>
      <c r="T170" s="110"/>
      <c r="U170" s="110"/>
      <c r="V170" s="110"/>
      <c r="W170" s="117">
        <f t="shared" si="12"/>
        <v>0</v>
      </c>
      <c r="X170" s="112"/>
      <c r="Y170" s="110"/>
      <c r="Z170" s="110"/>
      <c r="AA170" s="110"/>
      <c r="AB170" s="110"/>
      <c r="AC170" s="110"/>
      <c r="AD170" s="110"/>
      <c r="AE170" s="89"/>
      <c r="AF170" s="90"/>
      <c r="AG170" s="90"/>
      <c r="AH170" s="90"/>
      <c r="AI170" s="90"/>
      <c r="AJ170" s="90"/>
      <c r="AK170" s="90"/>
      <c r="AL170" s="90"/>
      <c r="AM170" s="90"/>
      <c r="AN170" s="89"/>
      <c r="AO170" s="90"/>
      <c r="AP170" s="90"/>
      <c r="AQ170" s="89"/>
      <c r="AR170" s="89"/>
      <c r="AS170" s="105"/>
      <c r="AT170" s="89"/>
      <c r="AU170" s="89"/>
      <c r="AV170" s="89"/>
      <c r="AW170" s="90"/>
      <c r="AX170" s="90"/>
      <c r="AY170" s="90"/>
      <c r="AZ170" s="89"/>
    </row>
    <row r="171" spans="1:52" s="67" customFormat="1" ht="25.5" customHeight="1" x14ac:dyDescent="0.2">
      <c r="A171" s="85">
        <f>Planeacion!A169</f>
        <v>0</v>
      </c>
      <c r="B171" s="85">
        <f>Planeacion!B169</f>
        <v>0</v>
      </c>
      <c r="C171" s="85">
        <f>Planeacion!C169</f>
        <v>0</v>
      </c>
      <c r="D171" s="85">
        <f>Planeacion!D170</f>
        <v>0</v>
      </c>
      <c r="E171" s="85" t="str">
        <f t="shared" si="15"/>
        <v>0000</v>
      </c>
      <c r="F171" s="85">
        <f>Planeacion!F169</f>
        <v>0</v>
      </c>
      <c r="G171" s="85">
        <f>Planeacion!G169</f>
        <v>0</v>
      </c>
      <c r="H171" s="85">
        <f>Planeacion!H169</f>
        <v>0</v>
      </c>
      <c r="I171" s="85">
        <f>Planeacion!I169</f>
        <v>0</v>
      </c>
      <c r="J171" s="85">
        <f>Planeacion!J169</f>
        <v>0</v>
      </c>
      <c r="K171" s="85">
        <f>Planeacion!K169</f>
        <v>0</v>
      </c>
      <c r="L171" s="85">
        <f>Planeacion!L169</f>
        <v>0</v>
      </c>
      <c r="M171" s="86" t="str">
        <f t="shared" si="14"/>
        <v>Participacion</v>
      </c>
      <c r="N171" s="85">
        <f>Planeacion!M169</f>
        <v>0</v>
      </c>
      <c r="O171" s="87"/>
      <c r="P171" s="88"/>
      <c r="Q171" s="88"/>
      <c r="R171" s="85">
        <f t="shared" si="11"/>
        <v>0</v>
      </c>
      <c r="S171" s="112"/>
      <c r="T171" s="110"/>
      <c r="U171" s="110"/>
      <c r="V171" s="110"/>
      <c r="W171" s="117">
        <f t="shared" si="12"/>
        <v>0</v>
      </c>
      <c r="X171" s="112"/>
      <c r="Y171" s="110"/>
      <c r="Z171" s="110"/>
      <c r="AA171" s="110"/>
      <c r="AB171" s="110"/>
      <c r="AC171" s="110"/>
      <c r="AD171" s="110"/>
      <c r="AE171" s="89"/>
      <c r="AF171" s="90"/>
      <c r="AG171" s="90"/>
      <c r="AH171" s="90"/>
      <c r="AI171" s="90"/>
      <c r="AJ171" s="90"/>
      <c r="AK171" s="90"/>
      <c r="AL171" s="90"/>
      <c r="AM171" s="90"/>
      <c r="AN171" s="89"/>
      <c r="AO171" s="90"/>
      <c r="AP171" s="90"/>
      <c r="AQ171" s="89"/>
      <c r="AR171" s="89"/>
      <c r="AS171" s="105"/>
      <c r="AT171" s="89"/>
      <c r="AU171" s="89"/>
      <c r="AV171" s="89"/>
      <c r="AW171" s="90"/>
      <c r="AX171" s="90"/>
      <c r="AY171" s="90"/>
      <c r="AZ171" s="89"/>
    </row>
    <row r="172" spans="1:52" s="67" customFormat="1" ht="25.5" customHeight="1" x14ac:dyDescent="0.2">
      <c r="A172" s="85">
        <f>Planeacion!A170</f>
        <v>0</v>
      </c>
      <c r="B172" s="85">
        <f>Planeacion!B170</f>
        <v>0</v>
      </c>
      <c r="C172" s="85">
        <f>Planeacion!C170</f>
        <v>0</v>
      </c>
      <c r="D172" s="85">
        <f>Planeacion!D171</f>
        <v>0</v>
      </c>
      <c r="E172" s="85" t="str">
        <f t="shared" si="15"/>
        <v>0000</v>
      </c>
      <c r="F172" s="85">
        <f>Planeacion!F170</f>
        <v>0</v>
      </c>
      <c r="G172" s="85">
        <f>Planeacion!G170</f>
        <v>0</v>
      </c>
      <c r="H172" s="85">
        <f>Planeacion!H170</f>
        <v>0</v>
      </c>
      <c r="I172" s="85">
        <f>Planeacion!I170</f>
        <v>0</v>
      </c>
      <c r="J172" s="85">
        <f>Planeacion!J170</f>
        <v>0</v>
      </c>
      <c r="K172" s="85">
        <f>Planeacion!K170</f>
        <v>0</v>
      </c>
      <c r="L172" s="85">
        <f>Planeacion!L170</f>
        <v>0</v>
      </c>
      <c r="M172" s="86" t="str">
        <f t="shared" si="14"/>
        <v>Participacion</v>
      </c>
      <c r="N172" s="85">
        <f>Planeacion!M170</f>
        <v>0</v>
      </c>
      <c r="O172" s="87"/>
      <c r="P172" s="88"/>
      <c r="Q172" s="88"/>
      <c r="R172" s="85">
        <f t="shared" si="11"/>
        <v>0</v>
      </c>
      <c r="S172" s="112"/>
      <c r="T172" s="110"/>
      <c r="U172" s="110"/>
      <c r="V172" s="110"/>
      <c r="W172" s="117">
        <f t="shared" si="12"/>
        <v>0</v>
      </c>
      <c r="X172" s="112"/>
      <c r="Y172" s="110"/>
      <c r="Z172" s="110"/>
      <c r="AA172" s="110"/>
      <c r="AB172" s="110"/>
      <c r="AC172" s="110"/>
      <c r="AD172" s="110"/>
      <c r="AE172" s="89"/>
      <c r="AF172" s="90"/>
      <c r="AG172" s="90"/>
      <c r="AH172" s="90"/>
      <c r="AI172" s="90"/>
      <c r="AJ172" s="90"/>
      <c r="AK172" s="90"/>
      <c r="AL172" s="90"/>
      <c r="AM172" s="90"/>
      <c r="AN172" s="89"/>
      <c r="AO172" s="90"/>
      <c r="AP172" s="90"/>
      <c r="AQ172" s="89"/>
      <c r="AR172" s="89"/>
      <c r="AS172" s="105"/>
      <c r="AT172" s="89"/>
      <c r="AU172" s="89"/>
      <c r="AV172" s="89"/>
      <c r="AW172" s="90"/>
      <c r="AX172" s="90"/>
      <c r="AY172" s="90"/>
      <c r="AZ172" s="89"/>
    </row>
    <row r="173" spans="1:52" s="67" customFormat="1" ht="25.5" customHeight="1" x14ac:dyDescent="0.2">
      <c r="A173" s="85">
        <f>Planeacion!A171</f>
        <v>0</v>
      </c>
      <c r="B173" s="85">
        <f>Planeacion!B171</f>
        <v>0</v>
      </c>
      <c r="C173" s="85">
        <f>Planeacion!C171</f>
        <v>0</v>
      </c>
      <c r="D173" s="85">
        <f>Planeacion!D172</f>
        <v>0</v>
      </c>
      <c r="E173" s="85" t="str">
        <f t="shared" si="15"/>
        <v>0000</v>
      </c>
      <c r="F173" s="85">
        <f>Planeacion!F171</f>
        <v>0</v>
      </c>
      <c r="G173" s="85">
        <f>Planeacion!G171</f>
        <v>0</v>
      </c>
      <c r="H173" s="85">
        <f>Planeacion!H171</f>
        <v>0</v>
      </c>
      <c r="I173" s="85">
        <f>Planeacion!I171</f>
        <v>0</v>
      </c>
      <c r="J173" s="85">
        <f>Planeacion!J171</f>
        <v>0</v>
      </c>
      <c r="K173" s="85">
        <f>Planeacion!K171</f>
        <v>0</v>
      </c>
      <c r="L173" s="85">
        <f>Planeacion!L171</f>
        <v>0</v>
      </c>
      <c r="M173" s="86" t="str">
        <f t="shared" si="14"/>
        <v>Participacion</v>
      </c>
      <c r="N173" s="85">
        <f>Planeacion!M171</f>
        <v>0</v>
      </c>
      <c r="O173" s="87"/>
      <c r="P173" s="88"/>
      <c r="Q173" s="88"/>
      <c r="R173" s="85">
        <f t="shared" si="11"/>
        <v>0</v>
      </c>
      <c r="S173" s="112"/>
      <c r="T173" s="110"/>
      <c r="U173" s="110"/>
      <c r="V173" s="110"/>
      <c r="W173" s="117">
        <f t="shared" si="12"/>
        <v>0</v>
      </c>
      <c r="X173" s="112"/>
      <c r="Y173" s="110"/>
      <c r="Z173" s="110"/>
      <c r="AA173" s="110"/>
      <c r="AB173" s="110"/>
      <c r="AC173" s="110"/>
      <c r="AD173" s="110"/>
      <c r="AE173" s="89"/>
      <c r="AF173" s="90"/>
      <c r="AG173" s="90"/>
      <c r="AH173" s="90"/>
      <c r="AI173" s="90"/>
      <c r="AJ173" s="90"/>
      <c r="AK173" s="90"/>
      <c r="AL173" s="90"/>
      <c r="AM173" s="90"/>
      <c r="AN173" s="89"/>
      <c r="AO173" s="90"/>
      <c r="AP173" s="90"/>
      <c r="AQ173" s="89"/>
      <c r="AR173" s="89"/>
      <c r="AS173" s="105"/>
      <c r="AT173" s="89"/>
      <c r="AU173" s="89"/>
      <c r="AV173" s="89"/>
      <c r="AW173" s="90"/>
      <c r="AX173" s="90"/>
      <c r="AY173" s="90"/>
      <c r="AZ173" s="89"/>
    </row>
    <row r="174" spans="1:52" s="67" customFormat="1" ht="25.5" customHeight="1" x14ac:dyDescent="0.2">
      <c r="A174" s="85">
        <f>Planeacion!A172</f>
        <v>0</v>
      </c>
      <c r="B174" s="85">
        <f>Planeacion!B172</f>
        <v>0</v>
      </c>
      <c r="C174" s="85">
        <f>Planeacion!C172</f>
        <v>0</v>
      </c>
      <c r="D174" s="85">
        <f>Planeacion!D173</f>
        <v>0</v>
      </c>
      <c r="E174" s="85" t="str">
        <f t="shared" si="15"/>
        <v>0000</v>
      </c>
      <c r="F174" s="85">
        <f>Planeacion!F172</f>
        <v>0</v>
      </c>
      <c r="G174" s="85">
        <f>Planeacion!G172</f>
        <v>0</v>
      </c>
      <c r="H174" s="85">
        <f>Planeacion!H172</f>
        <v>0</v>
      </c>
      <c r="I174" s="85">
        <f>Planeacion!I172</f>
        <v>0</v>
      </c>
      <c r="J174" s="85">
        <f>Planeacion!J172</f>
        <v>0</v>
      </c>
      <c r="K174" s="85">
        <f>Planeacion!K172</f>
        <v>0</v>
      </c>
      <c r="L174" s="85">
        <f>Planeacion!L172</f>
        <v>0</v>
      </c>
      <c r="M174" s="86" t="str">
        <f t="shared" si="14"/>
        <v>Participacion</v>
      </c>
      <c r="N174" s="85">
        <f>Planeacion!M172</f>
        <v>0</v>
      </c>
      <c r="O174" s="87"/>
      <c r="P174" s="88"/>
      <c r="Q174" s="88"/>
      <c r="R174" s="85">
        <f t="shared" si="11"/>
        <v>0</v>
      </c>
      <c r="S174" s="112"/>
      <c r="T174" s="110"/>
      <c r="U174" s="110"/>
      <c r="V174" s="110"/>
      <c r="W174" s="117">
        <f t="shared" si="12"/>
        <v>0</v>
      </c>
      <c r="X174" s="112"/>
      <c r="Y174" s="110"/>
      <c r="Z174" s="110"/>
      <c r="AA174" s="110"/>
      <c r="AB174" s="110"/>
      <c r="AC174" s="110"/>
      <c r="AD174" s="110"/>
      <c r="AE174" s="89"/>
      <c r="AF174" s="90"/>
      <c r="AG174" s="90"/>
      <c r="AH174" s="90"/>
      <c r="AI174" s="90"/>
      <c r="AJ174" s="90"/>
      <c r="AK174" s="90"/>
      <c r="AL174" s="90"/>
      <c r="AM174" s="90"/>
      <c r="AN174" s="89"/>
      <c r="AO174" s="90"/>
      <c r="AP174" s="90"/>
      <c r="AQ174" s="89"/>
      <c r="AR174" s="89"/>
      <c r="AS174" s="105"/>
      <c r="AT174" s="89"/>
      <c r="AU174" s="89"/>
      <c r="AV174" s="89"/>
      <c r="AW174" s="90"/>
      <c r="AX174" s="90"/>
      <c r="AY174" s="90"/>
      <c r="AZ174" s="89"/>
    </row>
    <row r="175" spans="1:52" s="67" customFormat="1" ht="25.5" customHeight="1" x14ac:dyDescent="0.2">
      <c r="A175" s="85">
        <f>Planeacion!A173</f>
        <v>0</v>
      </c>
      <c r="B175" s="85">
        <f>Planeacion!B173</f>
        <v>0</v>
      </c>
      <c r="C175" s="85">
        <f>Planeacion!C173</f>
        <v>0</v>
      </c>
      <c r="D175" s="85">
        <f>Planeacion!D174</f>
        <v>0</v>
      </c>
      <c r="E175" s="85" t="str">
        <f t="shared" si="15"/>
        <v>0000</v>
      </c>
      <c r="F175" s="85">
        <f>Planeacion!F173</f>
        <v>0</v>
      </c>
      <c r="G175" s="85">
        <f>Planeacion!G173</f>
        <v>0</v>
      </c>
      <c r="H175" s="85">
        <f>Planeacion!H173</f>
        <v>0</v>
      </c>
      <c r="I175" s="85">
        <f>Planeacion!I173</f>
        <v>0</v>
      </c>
      <c r="J175" s="85">
        <f>Planeacion!J173</f>
        <v>0</v>
      </c>
      <c r="K175" s="85">
        <f>Planeacion!K173</f>
        <v>0</v>
      </c>
      <c r="L175" s="85">
        <f>Planeacion!L173</f>
        <v>0</v>
      </c>
      <c r="M175" s="86" t="str">
        <f t="shared" si="14"/>
        <v>Participacion</v>
      </c>
      <c r="N175" s="85">
        <f>Planeacion!M173</f>
        <v>0</v>
      </c>
      <c r="O175" s="87"/>
      <c r="P175" s="88"/>
      <c r="Q175" s="88"/>
      <c r="R175" s="85">
        <f t="shared" si="11"/>
        <v>0</v>
      </c>
      <c r="S175" s="112"/>
      <c r="T175" s="110"/>
      <c r="U175" s="110"/>
      <c r="V175" s="110"/>
      <c r="W175" s="117">
        <f t="shared" si="12"/>
        <v>0</v>
      </c>
      <c r="X175" s="112"/>
      <c r="Y175" s="110"/>
      <c r="Z175" s="110"/>
      <c r="AA175" s="110"/>
      <c r="AB175" s="110"/>
      <c r="AC175" s="110"/>
      <c r="AD175" s="110"/>
      <c r="AE175" s="89"/>
      <c r="AF175" s="90"/>
      <c r="AG175" s="90"/>
      <c r="AH175" s="90"/>
      <c r="AI175" s="90"/>
      <c r="AJ175" s="90"/>
      <c r="AK175" s="90"/>
      <c r="AL175" s="90"/>
      <c r="AM175" s="90"/>
      <c r="AN175" s="89"/>
      <c r="AO175" s="90"/>
      <c r="AP175" s="90"/>
      <c r="AQ175" s="89"/>
      <c r="AR175" s="89"/>
      <c r="AS175" s="105"/>
      <c r="AT175" s="89"/>
      <c r="AU175" s="89"/>
      <c r="AV175" s="89"/>
      <c r="AW175" s="90"/>
      <c r="AX175" s="90"/>
      <c r="AY175" s="90"/>
      <c r="AZ175" s="89"/>
    </row>
    <row r="176" spans="1:52" s="67" customFormat="1" ht="25.5" customHeight="1" x14ac:dyDescent="0.2">
      <c r="A176" s="85">
        <f>Planeacion!A174</f>
        <v>0</v>
      </c>
      <c r="B176" s="85">
        <f>Planeacion!B174</f>
        <v>0</v>
      </c>
      <c r="C176" s="85">
        <f>Planeacion!C174</f>
        <v>0</v>
      </c>
      <c r="D176" s="85">
        <f>Planeacion!D175</f>
        <v>0</v>
      </c>
      <c r="E176" s="85" t="str">
        <f t="shared" si="15"/>
        <v>0000</v>
      </c>
      <c r="F176" s="85">
        <f>Planeacion!F174</f>
        <v>0</v>
      </c>
      <c r="G176" s="85">
        <f>Planeacion!G174</f>
        <v>0</v>
      </c>
      <c r="H176" s="85">
        <f>Planeacion!H174</f>
        <v>0</v>
      </c>
      <c r="I176" s="85">
        <f>Planeacion!I174</f>
        <v>0</v>
      </c>
      <c r="J176" s="85">
        <f>Planeacion!J174</f>
        <v>0</v>
      </c>
      <c r="K176" s="85">
        <f>Planeacion!K174</f>
        <v>0</v>
      </c>
      <c r="L176" s="85">
        <f>Planeacion!L174</f>
        <v>0</v>
      </c>
      <c r="M176" s="86" t="str">
        <f t="shared" si="14"/>
        <v>Participacion</v>
      </c>
      <c r="N176" s="85">
        <f>Planeacion!M174</f>
        <v>0</v>
      </c>
      <c r="O176" s="87"/>
      <c r="P176" s="88"/>
      <c r="Q176" s="88"/>
      <c r="R176" s="85">
        <f t="shared" si="11"/>
        <v>0</v>
      </c>
      <c r="S176" s="112"/>
      <c r="T176" s="110"/>
      <c r="U176" s="110"/>
      <c r="V176" s="110"/>
      <c r="W176" s="117">
        <f t="shared" si="12"/>
        <v>0</v>
      </c>
      <c r="X176" s="112"/>
      <c r="Y176" s="110"/>
      <c r="Z176" s="110"/>
      <c r="AA176" s="110"/>
      <c r="AB176" s="110"/>
      <c r="AC176" s="110"/>
      <c r="AD176" s="110"/>
      <c r="AE176" s="89"/>
      <c r="AF176" s="90"/>
      <c r="AG176" s="90"/>
      <c r="AH176" s="90"/>
      <c r="AI176" s="90"/>
      <c r="AJ176" s="90"/>
      <c r="AK176" s="90"/>
      <c r="AL176" s="90"/>
      <c r="AM176" s="90"/>
      <c r="AN176" s="89"/>
      <c r="AO176" s="90"/>
      <c r="AP176" s="90"/>
      <c r="AQ176" s="89"/>
      <c r="AR176" s="89"/>
      <c r="AS176" s="105"/>
      <c r="AT176" s="89"/>
      <c r="AU176" s="89"/>
      <c r="AV176" s="89"/>
      <c r="AW176" s="90"/>
      <c r="AX176" s="90"/>
      <c r="AY176" s="90"/>
      <c r="AZ176" s="89"/>
    </row>
    <row r="177" spans="1:52" s="67" customFormat="1" ht="25.5" customHeight="1" x14ac:dyDescent="0.2">
      <c r="A177" s="85">
        <f>Planeacion!A175</f>
        <v>0</v>
      </c>
      <c r="B177" s="85">
        <f>Planeacion!B175</f>
        <v>0</v>
      </c>
      <c r="C177" s="85">
        <f>Planeacion!C175</f>
        <v>0</v>
      </c>
      <c r="D177" s="85">
        <f>Planeacion!D176</f>
        <v>0</v>
      </c>
      <c r="E177" s="85" t="str">
        <f t="shared" si="15"/>
        <v>0000</v>
      </c>
      <c r="F177" s="85">
        <f>Planeacion!F175</f>
        <v>0</v>
      </c>
      <c r="G177" s="85">
        <f>Planeacion!G175</f>
        <v>0</v>
      </c>
      <c r="H177" s="85">
        <f>Planeacion!H175</f>
        <v>0</v>
      </c>
      <c r="I177" s="85">
        <f>Planeacion!I175</f>
        <v>0</v>
      </c>
      <c r="J177" s="85">
        <f>Planeacion!J175</f>
        <v>0</v>
      </c>
      <c r="K177" s="85">
        <f>Planeacion!K175</f>
        <v>0</v>
      </c>
      <c r="L177" s="85">
        <f>Planeacion!L175</f>
        <v>0</v>
      </c>
      <c r="M177" s="86" t="str">
        <f t="shared" si="14"/>
        <v>Participacion</v>
      </c>
      <c r="N177" s="85">
        <f>Planeacion!M175</f>
        <v>0</v>
      </c>
      <c r="O177" s="87"/>
      <c r="P177" s="88"/>
      <c r="Q177" s="88"/>
      <c r="R177" s="85">
        <f t="shared" si="11"/>
        <v>0</v>
      </c>
      <c r="S177" s="112"/>
      <c r="T177" s="110"/>
      <c r="U177" s="110"/>
      <c r="V177" s="110"/>
      <c r="W177" s="117">
        <f t="shared" si="12"/>
        <v>0</v>
      </c>
      <c r="X177" s="112"/>
      <c r="Y177" s="110"/>
      <c r="Z177" s="110"/>
      <c r="AA177" s="110"/>
      <c r="AB177" s="110"/>
      <c r="AC177" s="110"/>
      <c r="AD177" s="110"/>
      <c r="AE177" s="89"/>
      <c r="AF177" s="90"/>
      <c r="AG177" s="90"/>
      <c r="AH177" s="90"/>
      <c r="AI177" s="90"/>
      <c r="AJ177" s="90"/>
      <c r="AK177" s="90"/>
      <c r="AL177" s="90"/>
      <c r="AM177" s="90"/>
      <c r="AN177" s="89"/>
      <c r="AO177" s="90"/>
      <c r="AP177" s="90"/>
      <c r="AQ177" s="89"/>
      <c r="AR177" s="89"/>
      <c r="AS177" s="105"/>
      <c r="AT177" s="89"/>
      <c r="AU177" s="89"/>
      <c r="AV177" s="89"/>
      <c r="AW177" s="90"/>
      <c r="AX177" s="90"/>
      <c r="AY177" s="90"/>
      <c r="AZ177" s="89"/>
    </row>
    <row r="178" spans="1:52" s="67" customFormat="1" ht="25.5" customHeight="1" x14ac:dyDescent="0.2">
      <c r="A178" s="85">
        <f>Planeacion!A176</f>
        <v>0</v>
      </c>
      <c r="B178" s="85">
        <f>Planeacion!B176</f>
        <v>0</v>
      </c>
      <c r="C178" s="85">
        <f>Planeacion!C176</f>
        <v>0</v>
      </c>
      <c r="D178" s="85">
        <f>Planeacion!D177</f>
        <v>0</v>
      </c>
      <c r="E178" s="85" t="str">
        <f t="shared" si="15"/>
        <v>0000</v>
      </c>
      <c r="F178" s="85">
        <f>Planeacion!F176</f>
        <v>0</v>
      </c>
      <c r="G178" s="85">
        <f>Planeacion!G176</f>
        <v>0</v>
      </c>
      <c r="H178" s="85">
        <f>Planeacion!H176</f>
        <v>0</v>
      </c>
      <c r="I178" s="85">
        <f>Planeacion!I176</f>
        <v>0</v>
      </c>
      <c r="J178" s="85">
        <f>Planeacion!J176</f>
        <v>0</v>
      </c>
      <c r="K178" s="85">
        <f>Planeacion!K176</f>
        <v>0</v>
      </c>
      <c r="L178" s="85">
        <f>Planeacion!L176</f>
        <v>0</v>
      </c>
      <c r="M178" s="86" t="str">
        <f t="shared" si="14"/>
        <v>Participacion</v>
      </c>
      <c r="N178" s="85">
        <f>Planeacion!M176</f>
        <v>0</v>
      </c>
      <c r="O178" s="87"/>
      <c r="P178" s="88"/>
      <c r="Q178" s="88"/>
      <c r="R178" s="85">
        <f t="shared" si="11"/>
        <v>0</v>
      </c>
      <c r="S178" s="112"/>
      <c r="T178" s="110"/>
      <c r="U178" s="110"/>
      <c r="V178" s="110"/>
      <c r="W178" s="117">
        <f t="shared" si="12"/>
        <v>0</v>
      </c>
      <c r="X178" s="112"/>
      <c r="Y178" s="110"/>
      <c r="Z178" s="110"/>
      <c r="AA178" s="110"/>
      <c r="AB178" s="110"/>
      <c r="AC178" s="110"/>
      <c r="AD178" s="110"/>
      <c r="AE178" s="89"/>
      <c r="AF178" s="90"/>
      <c r="AG178" s="90"/>
      <c r="AH178" s="90"/>
      <c r="AI178" s="90"/>
      <c r="AJ178" s="90"/>
      <c r="AK178" s="90"/>
      <c r="AL178" s="90"/>
      <c r="AM178" s="90"/>
      <c r="AN178" s="89"/>
      <c r="AO178" s="90"/>
      <c r="AP178" s="90"/>
      <c r="AQ178" s="89"/>
      <c r="AR178" s="89"/>
      <c r="AS178" s="105"/>
      <c r="AT178" s="89"/>
      <c r="AU178" s="89"/>
      <c r="AV178" s="89"/>
      <c r="AW178" s="90"/>
      <c r="AX178" s="90"/>
      <c r="AY178" s="90"/>
      <c r="AZ178" s="89"/>
    </row>
    <row r="179" spans="1:52" s="67" customFormat="1" ht="25.5" customHeight="1" x14ac:dyDescent="0.2">
      <c r="A179" s="85">
        <f>Planeacion!A177</f>
        <v>0</v>
      </c>
      <c r="B179" s="85">
        <f>Planeacion!B177</f>
        <v>0</v>
      </c>
      <c r="C179" s="85">
        <f>Planeacion!C177</f>
        <v>0</v>
      </c>
      <c r="D179" s="85">
        <f>Planeacion!D178</f>
        <v>0</v>
      </c>
      <c r="E179" s="85" t="str">
        <f t="shared" si="15"/>
        <v>0000</v>
      </c>
      <c r="F179" s="85">
        <f>Planeacion!F177</f>
        <v>0</v>
      </c>
      <c r="G179" s="85">
        <f>Planeacion!G177</f>
        <v>0</v>
      </c>
      <c r="H179" s="85">
        <f>Planeacion!H177</f>
        <v>0</v>
      </c>
      <c r="I179" s="85">
        <f>Planeacion!I177</f>
        <v>0</v>
      </c>
      <c r="J179" s="85">
        <f>Planeacion!J177</f>
        <v>0</v>
      </c>
      <c r="K179" s="85">
        <f>Planeacion!K177</f>
        <v>0</v>
      </c>
      <c r="L179" s="85">
        <f>Planeacion!L177</f>
        <v>0</v>
      </c>
      <c r="M179" s="86" t="str">
        <f t="shared" si="14"/>
        <v>Participacion</v>
      </c>
      <c r="N179" s="85">
        <f>Planeacion!M177</f>
        <v>0</v>
      </c>
      <c r="O179" s="87"/>
      <c r="P179" s="88"/>
      <c r="Q179" s="88"/>
      <c r="R179" s="85">
        <f t="shared" si="11"/>
        <v>0</v>
      </c>
      <c r="S179" s="112"/>
      <c r="T179" s="110"/>
      <c r="U179" s="110"/>
      <c r="V179" s="110"/>
      <c r="W179" s="117">
        <f t="shared" si="12"/>
        <v>0</v>
      </c>
      <c r="X179" s="112"/>
      <c r="Y179" s="110"/>
      <c r="Z179" s="110"/>
      <c r="AA179" s="110"/>
      <c r="AB179" s="110"/>
      <c r="AC179" s="110"/>
      <c r="AD179" s="110"/>
      <c r="AE179" s="89"/>
      <c r="AF179" s="90"/>
      <c r="AG179" s="90"/>
      <c r="AH179" s="90"/>
      <c r="AI179" s="90"/>
      <c r="AJ179" s="90"/>
      <c r="AK179" s="90"/>
      <c r="AL179" s="90"/>
      <c r="AM179" s="90"/>
      <c r="AN179" s="89"/>
      <c r="AO179" s="90"/>
      <c r="AP179" s="90"/>
      <c r="AQ179" s="89"/>
      <c r="AR179" s="89"/>
      <c r="AS179" s="105"/>
      <c r="AT179" s="89"/>
      <c r="AU179" s="89"/>
      <c r="AV179" s="89"/>
      <c r="AW179" s="90"/>
      <c r="AX179" s="90"/>
      <c r="AY179" s="90"/>
      <c r="AZ179" s="89"/>
    </row>
    <row r="180" spans="1:52" s="67" customFormat="1" ht="25.5" customHeight="1" x14ac:dyDescent="0.2">
      <c r="A180" s="85">
        <f>Planeacion!A178</f>
        <v>0</v>
      </c>
      <c r="B180" s="85">
        <f>Planeacion!B178</f>
        <v>0</v>
      </c>
      <c r="C180" s="85">
        <f>Planeacion!C178</f>
        <v>0</v>
      </c>
      <c r="D180" s="85">
        <f>Planeacion!D179</f>
        <v>0</v>
      </c>
      <c r="E180" s="85" t="str">
        <f t="shared" si="15"/>
        <v>0000</v>
      </c>
      <c r="F180" s="85">
        <f>Planeacion!F178</f>
        <v>0</v>
      </c>
      <c r="G180" s="85">
        <f>Planeacion!G178</f>
        <v>0</v>
      </c>
      <c r="H180" s="85">
        <f>Planeacion!H178</f>
        <v>0</v>
      </c>
      <c r="I180" s="85">
        <f>Planeacion!I178</f>
        <v>0</v>
      </c>
      <c r="J180" s="85">
        <f>Planeacion!J178</f>
        <v>0</v>
      </c>
      <c r="K180" s="85">
        <f>Planeacion!K178</f>
        <v>0</v>
      </c>
      <c r="L180" s="85">
        <f>Planeacion!L178</f>
        <v>0</v>
      </c>
      <c r="M180" s="86" t="str">
        <f t="shared" si="14"/>
        <v>Participacion</v>
      </c>
      <c r="N180" s="85">
        <f>Planeacion!M178</f>
        <v>0</v>
      </c>
      <c r="O180" s="87"/>
      <c r="P180" s="88"/>
      <c r="Q180" s="88"/>
      <c r="R180" s="85">
        <f t="shared" si="11"/>
        <v>0</v>
      </c>
      <c r="S180" s="112"/>
      <c r="T180" s="110"/>
      <c r="U180" s="110"/>
      <c r="V180" s="110"/>
      <c r="W180" s="117">
        <f t="shared" si="12"/>
        <v>0</v>
      </c>
      <c r="X180" s="112"/>
      <c r="Y180" s="110"/>
      <c r="Z180" s="110"/>
      <c r="AA180" s="110"/>
      <c r="AB180" s="110"/>
      <c r="AC180" s="110"/>
      <c r="AD180" s="110"/>
      <c r="AE180" s="89"/>
      <c r="AF180" s="90"/>
      <c r="AG180" s="90"/>
      <c r="AH180" s="90"/>
      <c r="AI180" s="90"/>
      <c r="AJ180" s="90"/>
      <c r="AK180" s="90"/>
      <c r="AL180" s="90"/>
      <c r="AM180" s="90"/>
      <c r="AN180" s="89"/>
      <c r="AO180" s="90"/>
      <c r="AP180" s="90"/>
      <c r="AQ180" s="89"/>
      <c r="AR180" s="89"/>
      <c r="AS180" s="105"/>
      <c r="AT180" s="89"/>
      <c r="AU180" s="89"/>
      <c r="AV180" s="89"/>
      <c r="AW180" s="90"/>
      <c r="AX180" s="90"/>
      <c r="AY180" s="90"/>
      <c r="AZ180" s="89"/>
    </row>
    <row r="181" spans="1:52" s="67" customFormat="1" ht="25.5" customHeight="1" x14ac:dyDescent="0.2">
      <c r="A181" s="85">
        <f>Planeacion!A179</f>
        <v>0</v>
      </c>
      <c r="B181" s="85">
        <f>Planeacion!B179</f>
        <v>0</v>
      </c>
      <c r="C181" s="85">
        <f>Planeacion!C179</f>
        <v>0</v>
      </c>
      <c r="D181" s="85">
        <f>Planeacion!D180</f>
        <v>0</v>
      </c>
      <c r="E181" s="85" t="str">
        <f t="shared" si="15"/>
        <v>0000</v>
      </c>
      <c r="F181" s="85">
        <f>Planeacion!F179</f>
        <v>0</v>
      </c>
      <c r="G181" s="85">
        <f>Planeacion!G179</f>
        <v>0</v>
      </c>
      <c r="H181" s="85">
        <f>Planeacion!H179</f>
        <v>0</v>
      </c>
      <c r="I181" s="85">
        <f>Planeacion!I179</f>
        <v>0</v>
      </c>
      <c r="J181" s="85">
        <f>Planeacion!J179</f>
        <v>0</v>
      </c>
      <c r="K181" s="85">
        <f>Planeacion!K179</f>
        <v>0</v>
      </c>
      <c r="L181" s="85">
        <f>Planeacion!L179</f>
        <v>0</v>
      </c>
      <c r="M181" s="86" t="str">
        <f t="shared" si="14"/>
        <v>Participacion</v>
      </c>
      <c r="N181" s="85">
        <f>Planeacion!M179</f>
        <v>0</v>
      </c>
      <c r="O181" s="87"/>
      <c r="P181" s="88"/>
      <c r="Q181" s="88"/>
      <c r="R181" s="85">
        <f t="shared" si="11"/>
        <v>0</v>
      </c>
      <c r="S181" s="112"/>
      <c r="T181" s="110"/>
      <c r="U181" s="110"/>
      <c r="V181" s="110"/>
      <c r="W181" s="117">
        <f t="shared" si="12"/>
        <v>0</v>
      </c>
      <c r="X181" s="112"/>
      <c r="Y181" s="110"/>
      <c r="Z181" s="110"/>
      <c r="AA181" s="110"/>
      <c r="AB181" s="110"/>
      <c r="AC181" s="110"/>
      <c r="AD181" s="110"/>
      <c r="AE181" s="89"/>
      <c r="AF181" s="90"/>
      <c r="AG181" s="90"/>
      <c r="AH181" s="90"/>
      <c r="AI181" s="90"/>
      <c r="AJ181" s="90"/>
      <c r="AK181" s="90"/>
      <c r="AL181" s="90"/>
      <c r="AM181" s="90"/>
      <c r="AN181" s="89"/>
      <c r="AO181" s="90"/>
      <c r="AP181" s="90"/>
      <c r="AQ181" s="89"/>
      <c r="AR181" s="89"/>
      <c r="AS181" s="105"/>
      <c r="AT181" s="89"/>
      <c r="AU181" s="89"/>
      <c r="AV181" s="89"/>
      <c r="AW181" s="90"/>
      <c r="AX181" s="90"/>
      <c r="AY181" s="90"/>
      <c r="AZ181" s="89"/>
    </row>
    <row r="182" spans="1:52" s="67" customFormat="1" ht="25.5" customHeight="1" x14ac:dyDescent="0.2">
      <c r="A182" s="85">
        <f>Planeacion!A180</f>
        <v>0</v>
      </c>
      <c r="B182" s="85">
        <f>Planeacion!B180</f>
        <v>0</v>
      </c>
      <c r="C182" s="85">
        <f>Planeacion!C180</f>
        <v>0</v>
      </c>
      <c r="D182" s="85">
        <f>Planeacion!D181</f>
        <v>0</v>
      </c>
      <c r="E182" s="85" t="str">
        <f t="shared" si="15"/>
        <v>0000</v>
      </c>
      <c r="F182" s="85">
        <f>Planeacion!F180</f>
        <v>0</v>
      </c>
      <c r="G182" s="85">
        <f>Planeacion!G180</f>
        <v>0</v>
      </c>
      <c r="H182" s="85">
        <f>Planeacion!H180</f>
        <v>0</v>
      </c>
      <c r="I182" s="85">
        <f>Planeacion!I180</f>
        <v>0</v>
      </c>
      <c r="J182" s="85">
        <f>Planeacion!J180</f>
        <v>0</v>
      </c>
      <c r="K182" s="85">
        <f>Planeacion!K180</f>
        <v>0</v>
      </c>
      <c r="L182" s="85">
        <f>Planeacion!L180</f>
        <v>0</v>
      </c>
      <c r="M182" s="86" t="str">
        <f t="shared" si="14"/>
        <v>Participacion</v>
      </c>
      <c r="N182" s="85">
        <f>Planeacion!M180</f>
        <v>0</v>
      </c>
      <c r="O182" s="87"/>
      <c r="P182" s="88"/>
      <c r="Q182" s="88"/>
      <c r="R182" s="85">
        <f t="shared" si="11"/>
        <v>0</v>
      </c>
      <c r="S182" s="112"/>
      <c r="T182" s="110"/>
      <c r="U182" s="110"/>
      <c r="V182" s="110"/>
      <c r="W182" s="117">
        <f t="shared" si="12"/>
        <v>0</v>
      </c>
      <c r="X182" s="112"/>
      <c r="Y182" s="110"/>
      <c r="Z182" s="110"/>
      <c r="AA182" s="110"/>
      <c r="AB182" s="110"/>
      <c r="AC182" s="110"/>
      <c r="AD182" s="110"/>
      <c r="AE182" s="89"/>
      <c r="AF182" s="90"/>
      <c r="AG182" s="90"/>
      <c r="AH182" s="90"/>
      <c r="AI182" s="90"/>
      <c r="AJ182" s="90"/>
      <c r="AK182" s="90"/>
      <c r="AL182" s="90"/>
      <c r="AM182" s="90"/>
      <c r="AN182" s="89"/>
      <c r="AO182" s="90"/>
      <c r="AP182" s="90"/>
      <c r="AQ182" s="89"/>
      <c r="AR182" s="89"/>
      <c r="AS182" s="105"/>
      <c r="AT182" s="89"/>
      <c r="AU182" s="89"/>
      <c r="AV182" s="89"/>
      <c r="AW182" s="90"/>
      <c r="AX182" s="90"/>
      <c r="AY182" s="90"/>
      <c r="AZ182" s="89"/>
    </row>
    <row r="183" spans="1:52" s="67" customFormat="1" ht="25.5" customHeight="1" x14ac:dyDescent="0.2">
      <c r="A183" s="85">
        <f>Planeacion!A181</f>
        <v>0</v>
      </c>
      <c r="B183" s="85">
        <f>Planeacion!B181</f>
        <v>0</v>
      </c>
      <c r="C183" s="85">
        <f>Planeacion!C181</f>
        <v>0</v>
      </c>
      <c r="D183" s="85">
        <f>Planeacion!D182</f>
        <v>0</v>
      </c>
      <c r="E183" s="85" t="str">
        <f t="shared" si="15"/>
        <v>0000</v>
      </c>
      <c r="F183" s="85">
        <f>Planeacion!F181</f>
        <v>0</v>
      </c>
      <c r="G183" s="85">
        <f>Planeacion!G181</f>
        <v>0</v>
      </c>
      <c r="H183" s="85">
        <f>Planeacion!H181</f>
        <v>0</v>
      </c>
      <c r="I183" s="85">
        <f>Planeacion!I181</f>
        <v>0</v>
      </c>
      <c r="J183" s="85">
        <f>Planeacion!J181</f>
        <v>0</v>
      </c>
      <c r="K183" s="85">
        <f>Planeacion!K181</f>
        <v>0</v>
      </c>
      <c r="L183" s="85">
        <f>Planeacion!L181</f>
        <v>0</v>
      </c>
      <c r="M183" s="86" t="str">
        <f t="shared" si="14"/>
        <v>Participacion</v>
      </c>
      <c r="N183" s="85">
        <f>Planeacion!M181</f>
        <v>0</v>
      </c>
      <c r="O183" s="87"/>
      <c r="P183" s="88"/>
      <c r="Q183" s="88"/>
      <c r="R183" s="85">
        <f t="shared" si="11"/>
        <v>0</v>
      </c>
      <c r="S183" s="112"/>
      <c r="T183" s="110"/>
      <c r="U183" s="110"/>
      <c r="V183" s="110"/>
      <c r="W183" s="117">
        <f t="shared" si="12"/>
        <v>0</v>
      </c>
      <c r="X183" s="112"/>
      <c r="Y183" s="110"/>
      <c r="Z183" s="110"/>
      <c r="AA183" s="110"/>
      <c r="AB183" s="110"/>
      <c r="AC183" s="110"/>
      <c r="AD183" s="110"/>
      <c r="AE183" s="89"/>
      <c r="AF183" s="90"/>
      <c r="AG183" s="90"/>
      <c r="AH183" s="90"/>
      <c r="AI183" s="90"/>
      <c r="AJ183" s="90"/>
      <c r="AK183" s="90"/>
      <c r="AL183" s="90"/>
      <c r="AM183" s="90"/>
      <c r="AN183" s="89"/>
      <c r="AO183" s="90"/>
      <c r="AP183" s="90"/>
      <c r="AQ183" s="89"/>
      <c r="AR183" s="89"/>
      <c r="AS183" s="105"/>
      <c r="AT183" s="89"/>
      <c r="AU183" s="89"/>
      <c r="AV183" s="89"/>
      <c r="AW183" s="90"/>
      <c r="AX183" s="90"/>
      <c r="AY183" s="90"/>
      <c r="AZ183" s="89"/>
    </row>
    <row r="184" spans="1:52" s="67" customFormat="1" ht="25.5" customHeight="1" x14ac:dyDescent="0.2">
      <c r="A184" s="85">
        <f>Planeacion!A182</f>
        <v>0</v>
      </c>
      <c r="B184" s="85">
        <f>Planeacion!B182</f>
        <v>0</v>
      </c>
      <c r="C184" s="85">
        <f>Planeacion!C182</f>
        <v>0</v>
      </c>
      <c r="D184" s="85">
        <f>Planeacion!D183</f>
        <v>0</v>
      </c>
      <c r="E184" s="85" t="str">
        <f t="shared" si="15"/>
        <v>0000</v>
      </c>
      <c r="F184" s="85">
        <f>Planeacion!F182</f>
        <v>0</v>
      </c>
      <c r="G184" s="85">
        <f>Planeacion!G182</f>
        <v>0</v>
      </c>
      <c r="H184" s="85">
        <f>Planeacion!H182</f>
        <v>0</v>
      </c>
      <c r="I184" s="85">
        <f>Planeacion!I182</f>
        <v>0</v>
      </c>
      <c r="J184" s="85">
        <f>Planeacion!J182</f>
        <v>0</v>
      </c>
      <c r="K184" s="85">
        <f>Planeacion!K182</f>
        <v>0</v>
      </c>
      <c r="L184" s="85">
        <f>Planeacion!L182</f>
        <v>0</v>
      </c>
      <c r="M184" s="86" t="str">
        <f t="shared" si="14"/>
        <v>Participacion</v>
      </c>
      <c r="N184" s="85">
        <f>Planeacion!M182</f>
        <v>0</v>
      </c>
      <c r="O184" s="87"/>
      <c r="P184" s="88"/>
      <c r="Q184" s="88"/>
      <c r="R184" s="85">
        <f t="shared" si="11"/>
        <v>0</v>
      </c>
      <c r="S184" s="112"/>
      <c r="T184" s="110"/>
      <c r="U184" s="110"/>
      <c r="V184" s="110"/>
      <c r="W184" s="117">
        <f t="shared" si="12"/>
        <v>0</v>
      </c>
      <c r="X184" s="112"/>
      <c r="Y184" s="110"/>
      <c r="Z184" s="110"/>
      <c r="AA184" s="110"/>
      <c r="AB184" s="110"/>
      <c r="AC184" s="110"/>
      <c r="AD184" s="110"/>
      <c r="AE184" s="89"/>
      <c r="AF184" s="90"/>
      <c r="AG184" s="90"/>
      <c r="AH184" s="90"/>
      <c r="AI184" s="90"/>
      <c r="AJ184" s="90"/>
      <c r="AK184" s="90"/>
      <c r="AL184" s="90"/>
      <c r="AM184" s="90"/>
      <c r="AN184" s="89"/>
      <c r="AO184" s="90"/>
      <c r="AP184" s="90"/>
      <c r="AQ184" s="89"/>
      <c r="AR184" s="89"/>
      <c r="AS184" s="105"/>
      <c r="AT184" s="89"/>
      <c r="AU184" s="89"/>
      <c r="AV184" s="89"/>
      <c r="AW184" s="90"/>
      <c r="AX184" s="90"/>
      <c r="AY184" s="90"/>
      <c r="AZ184" s="89"/>
    </row>
    <row r="185" spans="1:52" s="67" customFormat="1" ht="25.5" customHeight="1" x14ac:dyDescent="0.2">
      <c r="A185" s="85">
        <f>Planeacion!A183</f>
        <v>0</v>
      </c>
      <c r="B185" s="85">
        <f>Planeacion!B183</f>
        <v>0</v>
      </c>
      <c r="C185" s="85">
        <f>Planeacion!C183</f>
        <v>0</v>
      </c>
      <c r="D185" s="85">
        <f>Planeacion!D184</f>
        <v>0</v>
      </c>
      <c r="E185" s="85" t="str">
        <f t="shared" si="15"/>
        <v>0000</v>
      </c>
      <c r="F185" s="85">
        <f>Planeacion!F183</f>
        <v>0</v>
      </c>
      <c r="G185" s="85">
        <f>Planeacion!G183</f>
        <v>0</v>
      </c>
      <c r="H185" s="85">
        <f>Planeacion!H183</f>
        <v>0</v>
      </c>
      <c r="I185" s="85">
        <f>Planeacion!I183</f>
        <v>0</v>
      </c>
      <c r="J185" s="85">
        <f>Planeacion!J183</f>
        <v>0</v>
      </c>
      <c r="K185" s="85">
        <f>Planeacion!K183</f>
        <v>0</v>
      </c>
      <c r="L185" s="85">
        <f>Planeacion!L183</f>
        <v>0</v>
      </c>
      <c r="M185" s="86" t="str">
        <f t="shared" si="14"/>
        <v>Participacion</v>
      </c>
      <c r="N185" s="85">
        <f>Planeacion!M183</f>
        <v>0</v>
      </c>
      <c r="O185" s="87"/>
      <c r="P185" s="88"/>
      <c r="Q185" s="88"/>
      <c r="R185" s="85">
        <f t="shared" ref="R185:R232" si="16">IF(SUM(S185:V185)=SUM(X185:AD185),SUM(S185:V185),"Error: # Total de participantes de la columna Sexo y Edad no coinciden")</f>
        <v>0</v>
      </c>
      <c r="S185" s="112"/>
      <c r="T185" s="110"/>
      <c r="U185" s="110"/>
      <c r="V185" s="110"/>
      <c r="W185" s="117">
        <f t="shared" ref="W185:W232" si="17">SUM(X185:AD185)</f>
        <v>0</v>
      </c>
      <c r="X185" s="112"/>
      <c r="Y185" s="110"/>
      <c r="Z185" s="110"/>
      <c r="AA185" s="110"/>
      <c r="AB185" s="110"/>
      <c r="AC185" s="110"/>
      <c r="AD185" s="110"/>
      <c r="AE185" s="89"/>
      <c r="AF185" s="90"/>
      <c r="AG185" s="90"/>
      <c r="AH185" s="90"/>
      <c r="AI185" s="90"/>
      <c r="AJ185" s="90"/>
      <c r="AK185" s="90"/>
      <c r="AL185" s="90"/>
      <c r="AM185" s="90"/>
      <c r="AN185" s="89"/>
      <c r="AO185" s="90"/>
      <c r="AP185" s="90"/>
      <c r="AQ185" s="89"/>
      <c r="AR185" s="89"/>
      <c r="AS185" s="105"/>
      <c r="AT185" s="89"/>
      <c r="AU185" s="89"/>
      <c r="AV185" s="89"/>
      <c r="AW185" s="90"/>
      <c r="AX185" s="90"/>
      <c r="AY185" s="90"/>
      <c r="AZ185" s="89"/>
    </row>
    <row r="186" spans="1:52" s="67" customFormat="1" ht="25.5" customHeight="1" x14ac:dyDescent="0.2">
      <c r="A186" s="85">
        <f>Planeacion!A184</f>
        <v>0</v>
      </c>
      <c r="B186" s="85">
        <f>Planeacion!B184</f>
        <v>0</v>
      </c>
      <c r="C186" s="85">
        <f>Planeacion!C184</f>
        <v>0</v>
      </c>
      <c r="D186" s="85">
        <f>Planeacion!D185</f>
        <v>0</v>
      </c>
      <c r="E186" s="85" t="str">
        <f t="shared" ref="E186:E217" si="18">CONCATENATE(A184,B184,C184,D184)</f>
        <v>0000</v>
      </c>
      <c r="F186" s="85">
        <f>Planeacion!F184</f>
        <v>0</v>
      </c>
      <c r="G186" s="85">
        <f>Planeacion!G184</f>
        <v>0</v>
      </c>
      <c r="H186" s="85">
        <f>Planeacion!H184</f>
        <v>0</v>
      </c>
      <c r="I186" s="85">
        <f>Planeacion!I184</f>
        <v>0</v>
      </c>
      <c r="J186" s="85">
        <f>Planeacion!J184</f>
        <v>0</v>
      </c>
      <c r="K186" s="85">
        <f>Planeacion!K184</f>
        <v>0</v>
      </c>
      <c r="L186" s="85">
        <f>Planeacion!L184</f>
        <v>0</v>
      </c>
      <c r="M186" s="86" t="str">
        <f t="shared" si="14"/>
        <v>Participacion</v>
      </c>
      <c r="N186" s="85">
        <f>Planeacion!M184</f>
        <v>0</v>
      </c>
      <c r="O186" s="87"/>
      <c r="P186" s="88"/>
      <c r="Q186" s="88"/>
      <c r="R186" s="85">
        <f t="shared" si="16"/>
        <v>0</v>
      </c>
      <c r="S186" s="112"/>
      <c r="T186" s="110"/>
      <c r="U186" s="110"/>
      <c r="V186" s="110"/>
      <c r="W186" s="117">
        <f t="shared" si="17"/>
        <v>0</v>
      </c>
      <c r="X186" s="112"/>
      <c r="Y186" s="110"/>
      <c r="Z186" s="110"/>
      <c r="AA186" s="110"/>
      <c r="AB186" s="110"/>
      <c r="AC186" s="110"/>
      <c r="AD186" s="110"/>
      <c r="AE186" s="89"/>
      <c r="AF186" s="90"/>
      <c r="AG186" s="90"/>
      <c r="AH186" s="90"/>
      <c r="AI186" s="90"/>
      <c r="AJ186" s="90"/>
      <c r="AK186" s="90"/>
      <c r="AL186" s="90"/>
      <c r="AM186" s="90"/>
      <c r="AN186" s="89"/>
      <c r="AO186" s="90"/>
      <c r="AP186" s="90"/>
      <c r="AQ186" s="89"/>
      <c r="AR186" s="89"/>
      <c r="AS186" s="105"/>
      <c r="AT186" s="89"/>
      <c r="AU186" s="89"/>
      <c r="AV186" s="89"/>
      <c r="AW186" s="90"/>
      <c r="AX186" s="90"/>
      <c r="AY186" s="90"/>
      <c r="AZ186" s="89"/>
    </row>
    <row r="187" spans="1:52" s="67" customFormat="1" ht="25.5" customHeight="1" x14ac:dyDescent="0.2">
      <c r="A187" s="85">
        <f>Planeacion!A185</f>
        <v>0</v>
      </c>
      <c r="B187" s="85">
        <f>Planeacion!B185</f>
        <v>0</v>
      </c>
      <c r="C187" s="85">
        <f>Planeacion!C185</f>
        <v>0</v>
      </c>
      <c r="D187" s="85">
        <f>Planeacion!D186</f>
        <v>0</v>
      </c>
      <c r="E187" s="85" t="str">
        <f t="shared" si="18"/>
        <v>0000</v>
      </c>
      <c r="F187" s="85">
        <f>Planeacion!F185</f>
        <v>0</v>
      </c>
      <c r="G187" s="85">
        <f>Planeacion!G185</f>
        <v>0</v>
      </c>
      <c r="H187" s="85">
        <f>Planeacion!H185</f>
        <v>0</v>
      </c>
      <c r="I187" s="85">
        <f>Planeacion!I185</f>
        <v>0</v>
      </c>
      <c r="J187" s="85">
        <f>Planeacion!J185</f>
        <v>0</v>
      </c>
      <c r="K187" s="85">
        <f>Planeacion!K185</f>
        <v>0</v>
      </c>
      <c r="L187" s="85">
        <f>Planeacion!L185</f>
        <v>0</v>
      </c>
      <c r="M187" s="86" t="str">
        <f t="shared" si="14"/>
        <v>Participacion</v>
      </c>
      <c r="N187" s="85">
        <f>Planeacion!M185</f>
        <v>0</v>
      </c>
      <c r="O187" s="87"/>
      <c r="P187" s="88"/>
      <c r="Q187" s="88"/>
      <c r="R187" s="85">
        <f t="shared" si="16"/>
        <v>0</v>
      </c>
      <c r="S187" s="112"/>
      <c r="T187" s="110"/>
      <c r="U187" s="110"/>
      <c r="V187" s="110"/>
      <c r="W187" s="117">
        <f t="shared" si="17"/>
        <v>0</v>
      </c>
      <c r="X187" s="112"/>
      <c r="Y187" s="110"/>
      <c r="Z187" s="110"/>
      <c r="AA187" s="110"/>
      <c r="AB187" s="110"/>
      <c r="AC187" s="110"/>
      <c r="AD187" s="110"/>
      <c r="AE187" s="89"/>
      <c r="AF187" s="90"/>
      <c r="AG187" s="90"/>
      <c r="AH187" s="90"/>
      <c r="AI187" s="90"/>
      <c r="AJ187" s="90"/>
      <c r="AK187" s="90"/>
      <c r="AL187" s="90"/>
      <c r="AM187" s="90"/>
      <c r="AN187" s="89"/>
      <c r="AO187" s="90"/>
      <c r="AP187" s="90"/>
      <c r="AQ187" s="89"/>
      <c r="AR187" s="89"/>
      <c r="AS187" s="105"/>
      <c r="AT187" s="89"/>
      <c r="AU187" s="89"/>
      <c r="AV187" s="89"/>
      <c r="AW187" s="90"/>
      <c r="AX187" s="90"/>
      <c r="AY187" s="90"/>
      <c r="AZ187" s="89"/>
    </row>
    <row r="188" spans="1:52" s="67" customFormat="1" ht="25.5" customHeight="1" x14ac:dyDescent="0.2">
      <c r="A188" s="85">
        <f>Planeacion!A186</f>
        <v>0</v>
      </c>
      <c r="B188" s="85">
        <f>Planeacion!B186</f>
        <v>0</v>
      </c>
      <c r="C188" s="85">
        <f>Planeacion!C186</f>
        <v>0</v>
      </c>
      <c r="D188" s="85">
        <f>Planeacion!D187</f>
        <v>0</v>
      </c>
      <c r="E188" s="85" t="str">
        <f t="shared" si="18"/>
        <v>0000</v>
      </c>
      <c r="F188" s="85">
        <f>Planeacion!F186</f>
        <v>0</v>
      </c>
      <c r="G188" s="85">
        <f>Planeacion!G186</f>
        <v>0</v>
      </c>
      <c r="H188" s="85">
        <f>Planeacion!H186</f>
        <v>0</v>
      </c>
      <c r="I188" s="85">
        <f>Planeacion!I186</f>
        <v>0</v>
      </c>
      <c r="J188" s="85">
        <f>Planeacion!J186</f>
        <v>0</v>
      </c>
      <c r="K188" s="85">
        <f>Planeacion!K186</f>
        <v>0</v>
      </c>
      <c r="L188" s="85">
        <f>Planeacion!L186</f>
        <v>0</v>
      </c>
      <c r="M188" s="86" t="str">
        <f t="shared" si="14"/>
        <v>Participacion</v>
      </c>
      <c r="N188" s="85">
        <f>Planeacion!M186</f>
        <v>0</v>
      </c>
      <c r="O188" s="87"/>
      <c r="P188" s="88"/>
      <c r="Q188" s="88"/>
      <c r="R188" s="85">
        <f t="shared" si="16"/>
        <v>0</v>
      </c>
      <c r="S188" s="112"/>
      <c r="T188" s="110"/>
      <c r="U188" s="110"/>
      <c r="V188" s="110"/>
      <c r="W188" s="117">
        <f t="shared" si="17"/>
        <v>0</v>
      </c>
      <c r="X188" s="112"/>
      <c r="Y188" s="110"/>
      <c r="Z188" s="110"/>
      <c r="AA188" s="110"/>
      <c r="AB188" s="110"/>
      <c r="AC188" s="110"/>
      <c r="AD188" s="110"/>
      <c r="AE188" s="89"/>
      <c r="AF188" s="90"/>
      <c r="AG188" s="90"/>
      <c r="AH188" s="90"/>
      <c r="AI188" s="90"/>
      <c r="AJ188" s="90"/>
      <c r="AK188" s="90"/>
      <c r="AL188" s="90"/>
      <c r="AM188" s="90"/>
      <c r="AN188" s="89"/>
      <c r="AO188" s="90"/>
      <c r="AP188" s="90"/>
      <c r="AQ188" s="89"/>
      <c r="AR188" s="89"/>
      <c r="AS188" s="105"/>
      <c r="AT188" s="89"/>
      <c r="AU188" s="89"/>
      <c r="AV188" s="89"/>
      <c r="AW188" s="90"/>
      <c r="AX188" s="90"/>
      <c r="AY188" s="90"/>
      <c r="AZ188" s="89"/>
    </row>
    <row r="189" spans="1:52" s="67" customFormat="1" ht="25.5" customHeight="1" x14ac:dyDescent="0.2">
      <c r="A189" s="85">
        <f>Planeacion!A187</f>
        <v>0</v>
      </c>
      <c r="B189" s="85">
        <f>Planeacion!B187</f>
        <v>0</v>
      </c>
      <c r="C189" s="85">
        <f>Planeacion!C187</f>
        <v>0</v>
      </c>
      <c r="D189" s="85">
        <f>Planeacion!D188</f>
        <v>0</v>
      </c>
      <c r="E189" s="85" t="str">
        <f t="shared" si="18"/>
        <v>0000</v>
      </c>
      <c r="F189" s="85">
        <f>Planeacion!F187</f>
        <v>0</v>
      </c>
      <c r="G189" s="85">
        <f>Planeacion!G187</f>
        <v>0</v>
      </c>
      <c r="H189" s="85">
        <f>Planeacion!H187</f>
        <v>0</v>
      </c>
      <c r="I189" s="85">
        <f>Planeacion!I187</f>
        <v>0</v>
      </c>
      <c r="J189" s="85">
        <f>Planeacion!J187</f>
        <v>0</v>
      </c>
      <c r="K189" s="85">
        <f>Planeacion!K187</f>
        <v>0</v>
      </c>
      <c r="L189" s="85">
        <f>Planeacion!L187</f>
        <v>0</v>
      </c>
      <c r="M189" s="86" t="str">
        <f t="shared" si="14"/>
        <v>Participacion</v>
      </c>
      <c r="N189" s="85">
        <f>Planeacion!M187</f>
        <v>0</v>
      </c>
      <c r="O189" s="87"/>
      <c r="P189" s="88"/>
      <c r="Q189" s="88"/>
      <c r="R189" s="85">
        <f t="shared" si="16"/>
        <v>0</v>
      </c>
      <c r="S189" s="112"/>
      <c r="T189" s="110"/>
      <c r="U189" s="110"/>
      <c r="V189" s="110"/>
      <c r="W189" s="117">
        <f t="shared" si="17"/>
        <v>0</v>
      </c>
      <c r="X189" s="112"/>
      <c r="Y189" s="110"/>
      <c r="Z189" s="110"/>
      <c r="AA189" s="110"/>
      <c r="AB189" s="110"/>
      <c r="AC189" s="110"/>
      <c r="AD189" s="110"/>
      <c r="AE189" s="89"/>
      <c r="AF189" s="90"/>
      <c r="AG189" s="90"/>
      <c r="AH189" s="90"/>
      <c r="AI189" s="90"/>
      <c r="AJ189" s="90"/>
      <c r="AK189" s="90"/>
      <c r="AL189" s="90"/>
      <c r="AM189" s="90"/>
      <c r="AN189" s="89"/>
      <c r="AO189" s="90"/>
      <c r="AP189" s="90"/>
      <c r="AQ189" s="89"/>
      <c r="AR189" s="89"/>
      <c r="AS189" s="105"/>
      <c r="AT189" s="89"/>
      <c r="AU189" s="89"/>
      <c r="AV189" s="89"/>
      <c r="AW189" s="90"/>
      <c r="AX189" s="90"/>
      <c r="AY189" s="90"/>
      <c r="AZ189" s="89"/>
    </row>
    <row r="190" spans="1:52" s="67" customFormat="1" ht="25.5" customHeight="1" x14ac:dyDescent="0.2">
      <c r="A190" s="85">
        <f>Planeacion!A188</f>
        <v>0</v>
      </c>
      <c r="B190" s="85">
        <f>Planeacion!B188</f>
        <v>0</v>
      </c>
      <c r="C190" s="85">
        <f>Planeacion!C188</f>
        <v>0</v>
      </c>
      <c r="D190" s="85">
        <f>Planeacion!D189</f>
        <v>0</v>
      </c>
      <c r="E190" s="85" t="str">
        <f t="shared" si="18"/>
        <v>0000</v>
      </c>
      <c r="F190" s="85">
        <f>Planeacion!F188</f>
        <v>0</v>
      </c>
      <c r="G190" s="85">
        <f>Planeacion!G188</f>
        <v>0</v>
      </c>
      <c r="H190" s="85">
        <f>Planeacion!H188</f>
        <v>0</v>
      </c>
      <c r="I190" s="85">
        <f>Planeacion!I188</f>
        <v>0</v>
      </c>
      <c r="J190" s="85">
        <f>Planeacion!J188</f>
        <v>0</v>
      </c>
      <c r="K190" s="85">
        <f>Planeacion!K188</f>
        <v>0</v>
      </c>
      <c r="L190" s="85">
        <f>Planeacion!L188</f>
        <v>0</v>
      </c>
      <c r="M190" s="86" t="str">
        <f t="shared" si="14"/>
        <v>Participacion</v>
      </c>
      <c r="N190" s="85">
        <f>Planeacion!M188</f>
        <v>0</v>
      </c>
      <c r="O190" s="87"/>
      <c r="P190" s="88"/>
      <c r="Q190" s="88"/>
      <c r="R190" s="85">
        <f t="shared" si="16"/>
        <v>0</v>
      </c>
      <c r="S190" s="112"/>
      <c r="T190" s="110"/>
      <c r="U190" s="110"/>
      <c r="V190" s="110"/>
      <c r="W190" s="117">
        <f t="shared" si="17"/>
        <v>0</v>
      </c>
      <c r="X190" s="112"/>
      <c r="Y190" s="110"/>
      <c r="Z190" s="110"/>
      <c r="AA190" s="110"/>
      <c r="AB190" s="110"/>
      <c r="AC190" s="110"/>
      <c r="AD190" s="110"/>
      <c r="AE190" s="89"/>
      <c r="AF190" s="90"/>
      <c r="AG190" s="90"/>
      <c r="AH190" s="90"/>
      <c r="AI190" s="90"/>
      <c r="AJ190" s="90"/>
      <c r="AK190" s="90"/>
      <c r="AL190" s="90"/>
      <c r="AM190" s="90"/>
      <c r="AN190" s="89"/>
      <c r="AO190" s="90"/>
      <c r="AP190" s="90"/>
      <c r="AQ190" s="89"/>
      <c r="AR190" s="89"/>
      <c r="AS190" s="105"/>
      <c r="AT190" s="89"/>
      <c r="AU190" s="89"/>
      <c r="AV190" s="89"/>
      <c r="AW190" s="90"/>
      <c r="AX190" s="90"/>
      <c r="AY190" s="90"/>
      <c r="AZ190" s="89"/>
    </row>
    <row r="191" spans="1:52" s="67" customFormat="1" ht="25.5" customHeight="1" x14ac:dyDescent="0.2">
      <c r="A191" s="85">
        <f>Planeacion!A189</f>
        <v>0</v>
      </c>
      <c r="B191" s="85">
        <f>Planeacion!B189</f>
        <v>0</v>
      </c>
      <c r="C191" s="85">
        <f>Planeacion!C189</f>
        <v>0</v>
      </c>
      <c r="D191" s="85">
        <f>Planeacion!D190</f>
        <v>0</v>
      </c>
      <c r="E191" s="85" t="str">
        <f t="shared" si="18"/>
        <v>0000</v>
      </c>
      <c r="F191" s="85">
        <f>Planeacion!F189</f>
        <v>0</v>
      </c>
      <c r="G191" s="85">
        <f>Planeacion!G189</f>
        <v>0</v>
      </c>
      <c r="H191" s="85">
        <f>Planeacion!H189</f>
        <v>0</v>
      </c>
      <c r="I191" s="85">
        <f>Planeacion!I189</f>
        <v>0</v>
      </c>
      <c r="J191" s="85">
        <f>Planeacion!J189</f>
        <v>0</v>
      </c>
      <c r="K191" s="85">
        <f>Planeacion!K189</f>
        <v>0</v>
      </c>
      <c r="L191" s="85">
        <f>Planeacion!L189</f>
        <v>0</v>
      </c>
      <c r="M191" s="86" t="str">
        <f t="shared" si="14"/>
        <v>Participacion</v>
      </c>
      <c r="N191" s="85">
        <f>Planeacion!M189</f>
        <v>0</v>
      </c>
      <c r="O191" s="87"/>
      <c r="P191" s="88"/>
      <c r="Q191" s="88"/>
      <c r="R191" s="85">
        <f t="shared" si="16"/>
        <v>0</v>
      </c>
      <c r="S191" s="112"/>
      <c r="T191" s="110"/>
      <c r="U191" s="110"/>
      <c r="V191" s="110"/>
      <c r="W191" s="117">
        <f t="shared" si="17"/>
        <v>0</v>
      </c>
      <c r="X191" s="112"/>
      <c r="Y191" s="110"/>
      <c r="Z191" s="110"/>
      <c r="AA191" s="110"/>
      <c r="AB191" s="110"/>
      <c r="AC191" s="110"/>
      <c r="AD191" s="110"/>
      <c r="AE191" s="89"/>
      <c r="AF191" s="90"/>
      <c r="AG191" s="90"/>
      <c r="AH191" s="90"/>
      <c r="AI191" s="90"/>
      <c r="AJ191" s="90"/>
      <c r="AK191" s="90"/>
      <c r="AL191" s="90"/>
      <c r="AM191" s="90"/>
      <c r="AN191" s="89"/>
      <c r="AO191" s="90"/>
      <c r="AP191" s="90"/>
      <c r="AQ191" s="89"/>
      <c r="AR191" s="89"/>
      <c r="AS191" s="105"/>
      <c r="AT191" s="89"/>
      <c r="AU191" s="89"/>
      <c r="AV191" s="89"/>
      <c r="AW191" s="90"/>
      <c r="AX191" s="90"/>
      <c r="AY191" s="90"/>
      <c r="AZ191" s="89"/>
    </row>
    <row r="192" spans="1:52" s="67" customFormat="1" ht="25.5" customHeight="1" x14ac:dyDescent="0.2">
      <c r="A192" s="85">
        <f>Planeacion!A190</f>
        <v>0</v>
      </c>
      <c r="B192" s="85">
        <f>Planeacion!B190</f>
        <v>0</v>
      </c>
      <c r="C192" s="85">
        <f>Planeacion!C190</f>
        <v>0</v>
      </c>
      <c r="D192" s="85">
        <f>Planeacion!D191</f>
        <v>0</v>
      </c>
      <c r="E192" s="85" t="str">
        <f t="shared" si="18"/>
        <v>0000</v>
      </c>
      <c r="F192" s="85">
        <f>Planeacion!F190</f>
        <v>0</v>
      </c>
      <c r="G192" s="85">
        <f>Planeacion!G190</f>
        <v>0</v>
      </c>
      <c r="H192" s="85">
        <f>Planeacion!H190</f>
        <v>0</v>
      </c>
      <c r="I192" s="85">
        <f>Planeacion!I190</f>
        <v>0</v>
      </c>
      <c r="J192" s="85">
        <f>Planeacion!J190</f>
        <v>0</v>
      </c>
      <c r="K192" s="85">
        <f>Planeacion!K190</f>
        <v>0</v>
      </c>
      <c r="L192" s="85">
        <f>Planeacion!L190</f>
        <v>0</v>
      </c>
      <c r="M192" s="86" t="str">
        <f t="shared" si="14"/>
        <v>Participacion</v>
      </c>
      <c r="N192" s="85">
        <f>Planeacion!M190</f>
        <v>0</v>
      </c>
      <c r="O192" s="87"/>
      <c r="P192" s="88"/>
      <c r="Q192" s="88"/>
      <c r="R192" s="85">
        <f t="shared" si="16"/>
        <v>0</v>
      </c>
      <c r="S192" s="112"/>
      <c r="T192" s="110"/>
      <c r="U192" s="110"/>
      <c r="V192" s="110"/>
      <c r="W192" s="117">
        <f t="shared" si="17"/>
        <v>0</v>
      </c>
      <c r="X192" s="112"/>
      <c r="Y192" s="110"/>
      <c r="Z192" s="110"/>
      <c r="AA192" s="110"/>
      <c r="AB192" s="110"/>
      <c r="AC192" s="110"/>
      <c r="AD192" s="110"/>
      <c r="AE192" s="89"/>
      <c r="AF192" s="90"/>
      <c r="AG192" s="90"/>
      <c r="AH192" s="90"/>
      <c r="AI192" s="90"/>
      <c r="AJ192" s="90"/>
      <c r="AK192" s="90"/>
      <c r="AL192" s="90"/>
      <c r="AM192" s="90"/>
      <c r="AN192" s="89"/>
      <c r="AO192" s="90"/>
      <c r="AP192" s="90"/>
      <c r="AQ192" s="89"/>
      <c r="AR192" s="89"/>
      <c r="AS192" s="105"/>
      <c r="AT192" s="89"/>
      <c r="AU192" s="89"/>
      <c r="AV192" s="89"/>
      <c r="AW192" s="90"/>
      <c r="AX192" s="90"/>
      <c r="AY192" s="90"/>
      <c r="AZ192" s="89"/>
    </row>
    <row r="193" spans="1:52" s="67" customFormat="1" ht="25.5" customHeight="1" x14ac:dyDescent="0.2">
      <c r="A193" s="85">
        <f>Planeacion!A191</f>
        <v>0</v>
      </c>
      <c r="B193" s="85">
        <f>Planeacion!B191</f>
        <v>0</v>
      </c>
      <c r="C193" s="85">
        <f>Planeacion!C191</f>
        <v>0</v>
      </c>
      <c r="D193" s="85">
        <f>Planeacion!D192</f>
        <v>0</v>
      </c>
      <c r="E193" s="85" t="str">
        <f t="shared" si="18"/>
        <v>0000</v>
      </c>
      <c r="F193" s="85">
        <f>Planeacion!F191</f>
        <v>0</v>
      </c>
      <c r="G193" s="85">
        <f>Planeacion!G191</f>
        <v>0</v>
      </c>
      <c r="H193" s="85">
        <f>Planeacion!H191</f>
        <v>0</v>
      </c>
      <c r="I193" s="85">
        <f>Planeacion!I191</f>
        <v>0</v>
      </c>
      <c r="J193" s="85">
        <f>Planeacion!J191</f>
        <v>0</v>
      </c>
      <c r="K193" s="85">
        <f>Planeacion!K191</f>
        <v>0</v>
      </c>
      <c r="L193" s="85">
        <f>Planeacion!L191</f>
        <v>0</v>
      </c>
      <c r="M193" s="86" t="str">
        <f t="shared" ref="M193:M240" si="19">IF(F193="Rendición de cuentas","Cuentas","Participacion")</f>
        <v>Participacion</v>
      </c>
      <c r="N193" s="85">
        <f>Planeacion!M191</f>
        <v>0</v>
      </c>
      <c r="O193" s="87"/>
      <c r="P193" s="88"/>
      <c r="Q193" s="88"/>
      <c r="R193" s="85">
        <f t="shared" si="16"/>
        <v>0</v>
      </c>
      <c r="S193" s="112"/>
      <c r="T193" s="110"/>
      <c r="U193" s="110"/>
      <c r="V193" s="110"/>
      <c r="W193" s="117">
        <f t="shared" si="17"/>
        <v>0</v>
      </c>
      <c r="X193" s="112"/>
      <c r="Y193" s="110"/>
      <c r="Z193" s="110"/>
      <c r="AA193" s="110"/>
      <c r="AB193" s="110"/>
      <c r="AC193" s="110"/>
      <c r="AD193" s="110"/>
      <c r="AE193" s="89"/>
      <c r="AF193" s="90"/>
      <c r="AG193" s="90"/>
      <c r="AH193" s="90"/>
      <c r="AI193" s="90"/>
      <c r="AJ193" s="90"/>
      <c r="AK193" s="90"/>
      <c r="AL193" s="90"/>
      <c r="AM193" s="90"/>
      <c r="AN193" s="89"/>
      <c r="AO193" s="90"/>
      <c r="AP193" s="90"/>
      <c r="AQ193" s="89"/>
      <c r="AR193" s="89"/>
      <c r="AS193" s="105"/>
      <c r="AT193" s="89"/>
      <c r="AU193" s="89"/>
      <c r="AV193" s="89"/>
      <c r="AW193" s="90"/>
      <c r="AX193" s="90"/>
      <c r="AY193" s="90"/>
      <c r="AZ193" s="89"/>
    </row>
    <row r="194" spans="1:52" s="67" customFormat="1" ht="25.5" customHeight="1" x14ac:dyDescent="0.2">
      <c r="A194" s="85">
        <f>Planeacion!A192</f>
        <v>0</v>
      </c>
      <c r="B194" s="85">
        <f>Planeacion!B192</f>
        <v>0</v>
      </c>
      <c r="C194" s="85">
        <f>Planeacion!C192</f>
        <v>0</v>
      </c>
      <c r="D194" s="85">
        <f>Planeacion!D193</f>
        <v>0</v>
      </c>
      <c r="E194" s="85" t="str">
        <f t="shared" si="18"/>
        <v>0000</v>
      </c>
      <c r="F194" s="85">
        <f>Planeacion!F192</f>
        <v>0</v>
      </c>
      <c r="G194" s="85">
        <f>Planeacion!G192</f>
        <v>0</v>
      </c>
      <c r="H194" s="85">
        <f>Planeacion!H192</f>
        <v>0</v>
      </c>
      <c r="I194" s="85">
        <f>Planeacion!I192</f>
        <v>0</v>
      </c>
      <c r="J194" s="85">
        <f>Planeacion!J192</f>
        <v>0</v>
      </c>
      <c r="K194" s="85">
        <f>Planeacion!K192</f>
        <v>0</v>
      </c>
      <c r="L194" s="85">
        <f>Planeacion!L192</f>
        <v>0</v>
      </c>
      <c r="M194" s="86" t="str">
        <f t="shared" si="19"/>
        <v>Participacion</v>
      </c>
      <c r="N194" s="85">
        <f>Planeacion!M192</f>
        <v>0</v>
      </c>
      <c r="O194" s="87"/>
      <c r="P194" s="88"/>
      <c r="Q194" s="88"/>
      <c r="R194" s="85">
        <f t="shared" si="16"/>
        <v>0</v>
      </c>
      <c r="S194" s="112"/>
      <c r="T194" s="110"/>
      <c r="U194" s="110"/>
      <c r="V194" s="110"/>
      <c r="W194" s="117">
        <f t="shared" si="17"/>
        <v>0</v>
      </c>
      <c r="X194" s="112"/>
      <c r="Y194" s="110"/>
      <c r="Z194" s="110"/>
      <c r="AA194" s="110"/>
      <c r="AB194" s="110"/>
      <c r="AC194" s="110"/>
      <c r="AD194" s="110"/>
      <c r="AE194" s="89"/>
      <c r="AF194" s="90"/>
      <c r="AG194" s="90"/>
      <c r="AH194" s="90"/>
      <c r="AI194" s="90"/>
      <c r="AJ194" s="90"/>
      <c r="AK194" s="90"/>
      <c r="AL194" s="90"/>
      <c r="AM194" s="90"/>
      <c r="AN194" s="89"/>
      <c r="AO194" s="90"/>
      <c r="AP194" s="90"/>
      <c r="AQ194" s="89"/>
      <c r="AR194" s="89"/>
      <c r="AS194" s="105"/>
      <c r="AT194" s="89"/>
      <c r="AU194" s="89"/>
      <c r="AV194" s="89"/>
      <c r="AW194" s="90"/>
      <c r="AX194" s="90"/>
      <c r="AY194" s="90"/>
      <c r="AZ194" s="89"/>
    </row>
    <row r="195" spans="1:52" s="67" customFormat="1" ht="25.5" customHeight="1" x14ac:dyDescent="0.2">
      <c r="A195" s="85">
        <f>Planeacion!A193</f>
        <v>0</v>
      </c>
      <c r="B195" s="85">
        <f>Planeacion!B193</f>
        <v>0</v>
      </c>
      <c r="C195" s="85">
        <f>Planeacion!C193</f>
        <v>0</v>
      </c>
      <c r="D195" s="85">
        <f>Planeacion!D194</f>
        <v>0</v>
      </c>
      <c r="E195" s="85" t="str">
        <f t="shared" si="18"/>
        <v>0000</v>
      </c>
      <c r="F195" s="85">
        <f>Planeacion!F193</f>
        <v>0</v>
      </c>
      <c r="G195" s="85">
        <f>Planeacion!G193</f>
        <v>0</v>
      </c>
      <c r="H195" s="85">
        <f>Planeacion!H193</f>
        <v>0</v>
      </c>
      <c r="I195" s="85">
        <f>Planeacion!I193</f>
        <v>0</v>
      </c>
      <c r="J195" s="85">
        <f>Planeacion!J193</f>
        <v>0</v>
      </c>
      <c r="K195" s="85">
        <f>Planeacion!K193</f>
        <v>0</v>
      </c>
      <c r="L195" s="85">
        <f>Planeacion!L193</f>
        <v>0</v>
      </c>
      <c r="M195" s="86" t="str">
        <f t="shared" si="19"/>
        <v>Participacion</v>
      </c>
      <c r="N195" s="85">
        <f>Planeacion!M193</f>
        <v>0</v>
      </c>
      <c r="O195" s="87"/>
      <c r="P195" s="88"/>
      <c r="Q195" s="88"/>
      <c r="R195" s="85">
        <f t="shared" si="16"/>
        <v>0</v>
      </c>
      <c r="S195" s="112"/>
      <c r="T195" s="110"/>
      <c r="U195" s="110"/>
      <c r="V195" s="110"/>
      <c r="W195" s="117">
        <f t="shared" si="17"/>
        <v>0</v>
      </c>
      <c r="X195" s="112"/>
      <c r="Y195" s="110"/>
      <c r="Z195" s="110"/>
      <c r="AA195" s="110"/>
      <c r="AB195" s="110"/>
      <c r="AC195" s="110"/>
      <c r="AD195" s="110"/>
      <c r="AE195" s="89"/>
      <c r="AF195" s="90"/>
      <c r="AG195" s="90"/>
      <c r="AH195" s="90"/>
      <c r="AI195" s="90"/>
      <c r="AJ195" s="90"/>
      <c r="AK195" s="90"/>
      <c r="AL195" s="90"/>
      <c r="AM195" s="90"/>
      <c r="AN195" s="89"/>
      <c r="AO195" s="90"/>
      <c r="AP195" s="90"/>
      <c r="AQ195" s="89"/>
      <c r="AR195" s="89"/>
      <c r="AS195" s="105"/>
      <c r="AT195" s="89"/>
      <c r="AU195" s="89"/>
      <c r="AV195" s="89"/>
      <c r="AW195" s="90"/>
      <c r="AX195" s="90"/>
      <c r="AY195" s="90"/>
      <c r="AZ195" s="89"/>
    </row>
    <row r="196" spans="1:52" s="67" customFormat="1" ht="25.5" customHeight="1" x14ac:dyDescent="0.2">
      <c r="A196" s="85">
        <f>Planeacion!A194</f>
        <v>0</v>
      </c>
      <c r="B196" s="85">
        <f>Planeacion!B194</f>
        <v>0</v>
      </c>
      <c r="C196" s="85">
        <f>Planeacion!C194</f>
        <v>0</v>
      </c>
      <c r="D196" s="85">
        <f>Planeacion!D195</f>
        <v>0</v>
      </c>
      <c r="E196" s="85" t="str">
        <f t="shared" si="18"/>
        <v>0000</v>
      </c>
      <c r="F196" s="85">
        <f>Planeacion!F194</f>
        <v>0</v>
      </c>
      <c r="G196" s="85">
        <f>Planeacion!G194</f>
        <v>0</v>
      </c>
      <c r="H196" s="85">
        <f>Planeacion!H194</f>
        <v>0</v>
      </c>
      <c r="I196" s="85">
        <f>Planeacion!I194</f>
        <v>0</v>
      </c>
      <c r="J196" s="85">
        <f>Planeacion!J194</f>
        <v>0</v>
      </c>
      <c r="K196" s="85">
        <f>Planeacion!K194</f>
        <v>0</v>
      </c>
      <c r="L196" s="85">
        <f>Planeacion!L194</f>
        <v>0</v>
      </c>
      <c r="M196" s="86" t="str">
        <f t="shared" si="19"/>
        <v>Participacion</v>
      </c>
      <c r="N196" s="85">
        <f>Planeacion!M194</f>
        <v>0</v>
      </c>
      <c r="O196" s="87"/>
      <c r="P196" s="88"/>
      <c r="Q196" s="88"/>
      <c r="R196" s="85">
        <f t="shared" si="16"/>
        <v>0</v>
      </c>
      <c r="S196" s="112"/>
      <c r="T196" s="110"/>
      <c r="U196" s="110"/>
      <c r="V196" s="110"/>
      <c r="W196" s="117">
        <f t="shared" si="17"/>
        <v>0</v>
      </c>
      <c r="X196" s="112"/>
      <c r="Y196" s="110"/>
      <c r="Z196" s="110"/>
      <c r="AA196" s="110"/>
      <c r="AB196" s="110"/>
      <c r="AC196" s="110"/>
      <c r="AD196" s="110"/>
      <c r="AE196" s="89"/>
      <c r="AF196" s="90"/>
      <c r="AG196" s="90"/>
      <c r="AH196" s="90"/>
      <c r="AI196" s="90"/>
      <c r="AJ196" s="90"/>
      <c r="AK196" s="90"/>
      <c r="AL196" s="90"/>
      <c r="AM196" s="90"/>
      <c r="AN196" s="89"/>
      <c r="AO196" s="90"/>
      <c r="AP196" s="90"/>
      <c r="AQ196" s="89"/>
      <c r="AR196" s="89"/>
      <c r="AS196" s="105"/>
      <c r="AT196" s="89"/>
      <c r="AU196" s="89"/>
      <c r="AV196" s="89"/>
      <c r="AW196" s="90"/>
      <c r="AX196" s="90"/>
      <c r="AY196" s="90"/>
      <c r="AZ196" s="89"/>
    </row>
    <row r="197" spans="1:52" s="67" customFormat="1" ht="25.5" customHeight="1" x14ac:dyDescent="0.2">
      <c r="A197" s="85">
        <f>Planeacion!A195</f>
        <v>0</v>
      </c>
      <c r="B197" s="85">
        <f>Planeacion!B195</f>
        <v>0</v>
      </c>
      <c r="C197" s="85">
        <f>Planeacion!C195</f>
        <v>0</v>
      </c>
      <c r="D197" s="85">
        <f>Planeacion!D196</f>
        <v>0</v>
      </c>
      <c r="E197" s="85" t="str">
        <f t="shared" si="18"/>
        <v>0000</v>
      </c>
      <c r="F197" s="85">
        <f>Planeacion!F195</f>
        <v>0</v>
      </c>
      <c r="G197" s="85">
        <f>Planeacion!G195</f>
        <v>0</v>
      </c>
      <c r="H197" s="85">
        <f>Planeacion!H195</f>
        <v>0</v>
      </c>
      <c r="I197" s="85">
        <f>Planeacion!I195</f>
        <v>0</v>
      </c>
      <c r="J197" s="85">
        <f>Planeacion!J195</f>
        <v>0</v>
      </c>
      <c r="K197" s="85">
        <f>Planeacion!K195</f>
        <v>0</v>
      </c>
      <c r="L197" s="85">
        <f>Planeacion!L195</f>
        <v>0</v>
      </c>
      <c r="M197" s="86" t="str">
        <f t="shared" si="19"/>
        <v>Participacion</v>
      </c>
      <c r="N197" s="85">
        <f>Planeacion!M195</f>
        <v>0</v>
      </c>
      <c r="O197" s="87"/>
      <c r="P197" s="88"/>
      <c r="Q197" s="88"/>
      <c r="R197" s="85">
        <f t="shared" si="16"/>
        <v>0</v>
      </c>
      <c r="S197" s="112"/>
      <c r="T197" s="110"/>
      <c r="U197" s="110"/>
      <c r="V197" s="110"/>
      <c r="W197" s="117">
        <f t="shared" si="17"/>
        <v>0</v>
      </c>
      <c r="X197" s="112"/>
      <c r="Y197" s="110"/>
      <c r="Z197" s="110"/>
      <c r="AA197" s="110"/>
      <c r="AB197" s="110"/>
      <c r="AC197" s="110"/>
      <c r="AD197" s="110"/>
      <c r="AE197" s="89"/>
      <c r="AF197" s="90"/>
      <c r="AG197" s="90"/>
      <c r="AH197" s="90"/>
      <c r="AI197" s="90"/>
      <c r="AJ197" s="90"/>
      <c r="AK197" s="90"/>
      <c r="AL197" s="90"/>
      <c r="AM197" s="90"/>
      <c r="AN197" s="89"/>
      <c r="AO197" s="90"/>
      <c r="AP197" s="90"/>
      <c r="AQ197" s="89"/>
      <c r="AR197" s="89"/>
      <c r="AS197" s="105"/>
      <c r="AT197" s="89"/>
      <c r="AU197" s="89"/>
      <c r="AV197" s="89"/>
      <c r="AW197" s="90"/>
      <c r="AX197" s="90"/>
      <c r="AY197" s="90"/>
      <c r="AZ197" s="89"/>
    </row>
    <row r="198" spans="1:52" s="67" customFormat="1" ht="25.5" customHeight="1" x14ac:dyDescent="0.2">
      <c r="A198" s="85">
        <f>Planeacion!A196</f>
        <v>0</v>
      </c>
      <c r="B198" s="85">
        <f>Planeacion!B196</f>
        <v>0</v>
      </c>
      <c r="C198" s="85">
        <f>Planeacion!C196</f>
        <v>0</v>
      </c>
      <c r="D198" s="85">
        <f>Planeacion!D197</f>
        <v>0</v>
      </c>
      <c r="E198" s="85" t="str">
        <f t="shared" si="18"/>
        <v>0000</v>
      </c>
      <c r="F198" s="85">
        <f>Planeacion!F196</f>
        <v>0</v>
      </c>
      <c r="G198" s="85">
        <f>Planeacion!G196</f>
        <v>0</v>
      </c>
      <c r="H198" s="85">
        <f>Planeacion!H196</f>
        <v>0</v>
      </c>
      <c r="I198" s="85">
        <f>Planeacion!I196</f>
        <v>0</v>
      </c>
      <c r="J198" s="85">
        <f>Planeacion!J196</f>
        <v>0</v>
      </c>
      <c r="K198" s="85">
        <f>Planeacion!K196</f>
        <v>0</v>
      </c>
      <c r="L198" s="85">
        <f>Planeacion!L196</f>
        <v>0</v>
      </c>
      <c r="M198" s="86" t="str">
        <f t="shared" si="19"/>
        <v>Participacion</v>
      </c>
      <c r="N198" s="85">
        <f>Planeacion!M196</f>
        <v>0</v>
      </c>
      <c r="O198" s="87"/>
      <c r="P198" s="88"/>
      <c r="Q198" s="88"/>
      <c r="R198" s="85">
        <f t="shared" si="16"/>
        <v>0</v>
      </c>
      <c r="S198" s="112"/>
      <c r="T198" s="110"/>
      <c r="U198" s="110"/>
      <c r="V198" s="110"/>
      <c r="W198" s="117">
        <f t="shared" si="17"/>
        <v>0</v>
      </c>
      <c r="X198" s="112"/>
      <c r="Y198" s="110"/>
      <c r="Z198" s="110"/>
      <c r="AA198" s="110"/>
      <c r="AB198" s="110"/>
      <c r="AC198" s="110"/>
      <c r="AD198" s="110"/>
      <c r="AE198" s="89"/>
      <c r="AF198" s="90"/>
      <c r="AG198" s="90"/>
      <c r="AH198" s="90"/>
      <c r="AI198" s="90"/>
      <c r="AJ198" s="90"/>
      <c r="AK198" s="90"/>
      <c r="AL198" s="90"/>
      <c r="AM198" s="90"/>
      <c r="AN198" s="89"/>
      <c r="AO198" s="90"/>
      <c r="AP198" s="90"/>
      <c r="AQ198" s="89"/>
      <c r="AR198" s="89"/>
      <c r="AS198" s="105"/>
      <c r="AT198" s="89"/>
      <c r="AU198" s="89"/>
      <c r="AV198" s="89"/>
      <c r="AW198" s="90"/>
      <c r="AX198" s="90"/>
      <c r="AY198" s="90"/>
      <c r="AZ198" s="89"/>
    </row>
    <row r="199" spans="1:52" s="67" customFormat="1" ht="25.5" customHeight="1" x14ac:dyDescent="0.2">
      <c r="A199" s="85">
        <f>Planeacion!A197</f>
        <v>0</v>
      </c>
      <c r="B199" s="85">
        <f>Planeacion!B197</f>
        <v>0</v>
      </c>
      <c r="C199" s="85">
        <f>Planeacion!C197</f>
        <v>0</v>
      </c>
      <c r="D199" s="85">
        <f>Planeacion!D198</f>
        <v>0</v>
      </c>
      <c r="E199" s="85" t="str">
        <f t="shared" si="18"/>
        <v>0000</v>
      </c>
      <c r="F199" s="85">
        <f>Planeacion!F197</f>
        <v>0</v>
      </c>
      <c r="G199" s="85">
        <f>Planeacion!G197</f>
        <v>0</v>
      </c>
      <c r="H199" s="85">
        <f>Planeacion!H197</f>
        <v>0</v>
      </c>
      <c r="I199" s="85">
        <f>Planeacion!I197</f>
        <v>0</v>
      </c>
      <c r="J199" s="85">
        <f>Planeacion!J197</f>
        <v>0</v>
      </c>
      <c r="K199" s="85">
        <f>Planeacion!K197</f>
        <v>0</v>
      </c>
      <c r="L199" s="85">
        <f>Planeacion!L197</f>
        <v>0</v>
      </c>
      <c r="M199" s="86" t="str">
        <f t="shared" si="19"/>
        <v>Participacion</v>
      </c>
      <c r="N199" s="85">
        <f>Planeacion!M197</f>
        <v>0</v>
      </c>
      <c r="O199" s="87"/>
      <c r="P199" s="88"/>
      <c r="Q199" s="88"/>
      <c r="R199" s="85">
        <f t="shared" si="16"/>
        <v>0</v>
      </c>
      <c r="S199" s="112"/>
      <c r="T199" s="110"/>
      <c r="U199" s="110"/>
      <c r="V199" s="110"/>
      <c r="W199" s="117">
        <f t="shared" si="17"/>
        <v>0</v>
      </c>
      <c r="X199" s="112"/>
      <c r="Y199" s="110"/>
      <c r="Z199" s="110"/>
      <c r="AA199" s="110"/>
      <c r="AB199" s="110"/>
      <c r="AC199" s="110"/>
      <c r="AD199" s="110"/>
      <c r="AE199" s="89"/>
      <c r="AF199" s="90"/>
      <c r="AG199" s="90"/>
      <c r="AH199" s="90"/>
      <c r="AI199" s="90"/>
      <c r="AJ199" s="90"/>
      <c r="AK199" s="90"/>
      <c r="AL199" s="90"/>
      <c r="AM199" s="90"/>
      <c r="AN199" s="89"/>
      <c r="AO199" s="90"/>
      <c r="AP199" s="90"/>
      <c r="AQ199" s="89"/>
      <c r="AR199" s="89"/>
      <c r="AS199" s="105"/>
      <c r="AT199" s="89"/>
      <c r="AU199" s="89"/>
      <c r="AV199" s="89"/>
      <c r="AW199" s="90"/>
      <c r="AX199" s="90"/>
      <c r="AY199" s="90"/>
      <c r="AZ199" s="89"/>
    </row>
    <row r="200" spans="1:52" s="67" customFormat="1" ht="25.5" customHeight="1" x14ac:dyDescent="0.2">
      <c r="A200" s="85">
        <f>Planeacion!A198</f>
        <v>0</v>
      </c>
      <c r="B200" s="85">
        <f>Planeacion!B198</f>
        <v>0</v>
      </c>
      <c r="C200" s="85">
        <f>Planeacion!C198</f>
        <v>0</v>
      </c>
      <c r="D200" s="85">
        <f>Planeacion!D199</f>
        <v>0</v>
      </c>
      <c r="E200" s="85" t="str">
        <f t="shared" si="18"/>
        <v>0000</v>
      </c>
      <c r="F200" s="85">
        <f>Planeacion!F198</f>
        <v>0</v>
      </c>
      <c r="G200" s="85">
        <f>Planeacion!G198</f>
        <v>0</v>
      </c>
      <c r="H200" s="85">
        <f>Planeacion!H198</f>
        <v>0</v>
      </c>
      <c r="I200" s="85">
        <f>Planeacion!I198</f>
        <v>0</v>
      </c>
      <c r="J200" s="85">
        <f>Planeacion!J198</f>
        <v>0</v>
      </c>
      <c r="K200" s="85">
        <f>Planeacion!K198</f>
        <v>0</v>
      </c>
      <c r="L200" s="85">
        <f>Planeacion!L198</f>
        <v>0</v>
      </c>
      <c r="M200" s="86" t="str">
        <f t="shared" si="19"/>
        <v>Participacion</v>
      </c>
      <c r="N200" s="85">
        <f>Planeacion!M198</f>
        <v>0</v>
      </c>
      <c r="O200" s="87"/>
      <c r="P200" s="88"/>
      <c r="Q200" s="88"/>
      <c r="R200" s="85">
        <f t="shared" si="16"/>
        <v>0</v>
      </c>
      <c r="S200" s="112"/>
      <c r="T200" s="110"/>
      <c r="U200" s="110"/>
      <c r="V200" s="110"/>
      <c r="W200" s="117">
        <f t="shared" si="17"/>
        <v>0</v>
      </c>
      <c r="X200" s="112"/>
      <c r="Y200" s="110"/>
      <c r="Z200" s="110"/>
      <c r="AA200" s="110"/>
      <c r="AB200" s="110"/>
      <c r="AC200" s="110"/>
      <c r="AD200" s="110"/>
      <c r="AE200" s="89"/>
      <c r="AF200" s="90"/>
      <c r="AG200" s="90"/>
      <c r="AH200" s="90"/>
      <c r="AI200" s="90"/>
      <c r="AJ200" s="90"/>
      <c r="AK200" s="90"/>
      <c r="AL200" s="90"/>
      <c r="AM200" s="90"/>
      <c r="AN200" s="89"/>
      <c r="AO200" s="90"/>
      <c r="AP200" s="90"/>
      <c r="AQ200" s="89"/>
      <c r="AR200" s="89"/>
      <c r="AS200" s="105"/>
      <c r="AT200" s="89"/>
      <c r="AU200" s="89"/>
      <c r="AV200" s="89"/>
      <c r="AW200" s="90"/>
      <c r="AX200" s="90"/>
      <c r="AY200" s="90"/>
      <c r="AZ200" s="89"/>
    </row>
    <row r="201" spans="1:52" s="67" customFormat="1" ht="25.5" customHeight="1" x14ac:dyDescent="0.2">
      <c r="A201" s="85">
        <f>Planeacion!A199</f>
        <v>0</v>
      </c>
      <c r="B201" s="85">
        <f>Planeacion!B199</f>
        <v>0</v>
      </c>
      <c r="C201" s="85">
        <f>Planeacion!C199</f>
        <v>0</v>
      </c>
      <c r="D201" s="85">
        <f>Planeacion!D200</f>
        <v>0</v>
      </c>
      <c r="E201" s="85" t="str">
        <f t="shared" si="18"/>
        <v>0000</v>
      </c>
      <c r="F201" s="85">
        <f>Planeacion!F199</f>
        <v>0</v>
      </c>
      <c r="G201" s="85">
        <f>Planeacion!G199</f>
        <v>0</v>
      </c>
      <c r="H201" s="85">
        <f>Planeacion!H199</f>
        <v>0</v>
      </c>
      <c r="I201" s="85">
        <f>Planeacion!I199</f>
        <v>0</v>
      </c>
      <c r="J201" s="85">
        <f>Planeacion!J199</f>
        <v>0</v>
      </c>
      <c r="K201" s="85">
        <f>Planeacion!K199</f>
        <v>0</v>
      </c>
      <c r="L201" s="85">
        <f>Planeacion!L199</f>
        <v>0</v>
      </c>
      <c r="M201" s="86" t="str">
        <f t="shared" si="19"/>
        <v>Participacion</v>
      </c>
      <c r="N201" s="85">
        <f>Planeacion!M199</f>
        <v>0</v>
      </c>
      <c r="O201" s="87"/>
      <c r="P201" s="88"/>
      <c r="Q201" s="88"/>
      <c r="R201" s="85">
        <f t="shared" si="16"/>
        <v>0</v>
      </c>
      <c r="S201" s="112"/>
      <c r="T201" s="110"/>
      <c r="U201" s="110"/>
      <c r="V201" s="110"/>
      <c r="W201" s="117">
        <f t="shared" si="17"/>
        <v>0</v>
      </c>
      <c r="X201" s="112"/>
      <c r="Y201" s="110"/>
      <c r="Z201" s="110"/>
      <c r="AA201" s="110"/>
      <c r="AB201" s="110"/>
      <c r="AC201" s="110"/>
      <c r="AD201" s="110"/>
      <c r="AE201" s="89"/>
      <c r="AF201" s="90"/>
      <c r="AG201" s="90"/>
      <c r="AH201" s="90"/>
      <c r="AI201" s="90"/>
      <c r="AJ201" s="90"/>
      <c r="AK201" s="90"/>
      <c r="AL201" s="90"/>
      <c r="AM201" s="90"/>
      <c r="AN201" s="89"/>
      <c r="AO201" s="90"/>
      <c r="AP201" s="90"/>
      <c r="AQ201" s="89"/>
      <c r="AR201" s="89"/>
      <c r="AS201" s="105"/>
      <c r="AT201" s="89"/>
      <c r="AU201" s="89"/>
      <c r="AV201" s="89"/>
      <c r="AW201" s="90"/>
      <c r="AX201" s="90"/>
      <c r="AY201" s="90"/>
      <c r="AZ201" s="89"/>
    </row>
    <row r="202" spans="1:52" s="67" customFormat="1" ht="25.5" customHeight="1" x14ac:dyDescent="0.2">
      <c r="A202" s="85">
        <f>Planeacion!A200</f>
        <v>0</v>
      </c>
      <c r="B202" s="85">
        <f>Planeacion!B200</f>
        <v>0</v>
      </c>
      <c r="C202" s="85">
        <f>Planeacion!C200</f>
        <v>0</v>
      </c>
      <c r="D202" s="85">
        <f>Planeacion!D201</f>
        <v>0</v>
      </c>
      <c r="E202" s="85" t="str">
        <f t="shared" si="18"/>
        <v>0000</v>
      </c>
      <c r="F202" s="85">
        <f>Planeacion!F200</f>
        <v>0</v>
      </c>
      <c r="G202" s="85">
        <f>Planeacion!G200</f>
        <v>0</v>
      </c>
      <c r="H202" s="85">
        <f>Planeacion!H200</f>
        <v>0</v>
      </c>
      <c r="I202" s="85">
        <f>Planeacion!I200</f>
        <v>0</v>
      </c>
      <c r="J202" s="85">
        <f>Planeacion!J200</f>
        <v>0</v>
      </c>
      <c r="K202" s="85">
        <f>Planeacion!K200</f>
        <v>0</v>
      </c>
      <c r="L202" s="85">
        <f>Planeacion!L200</f>
        <v>0</v>
      </c>
      <c r="M202" s="86" t="str">
        <f t="shared" si="19"/>
        <v>Participacion</v>
      </c>
      <c r="N202" s="85">
        <f>Planeacion!M200</f>
        <v>0</v>
      </c>
      <c r="O202" s="87"/>
      <c r="P202" s="88"/>
      <c r="Q202" s="88"/>
      <c r="R202" s="85">
        <f t="shared" si="16"/>
        <v>0</v>
      </c>
      <c r="S202" s="112"/>
      <c r="T202" s="110"/>
      <c r="U202" s="110"/>
      <c r="V202" s="110"/>
      <c r="W202" s="117">
        <f t="shared" si="17"/>
        <v>0</v>
      </c>
      <c r="X202" s="112"/>
      <c r="Y202" s="110"/>
      <c r="Z202" s="110"/>
      <c r="AA202" s="110"/>
      <c r="AB202" s="110"/>
      <c r="AC202" s="110"/>
      <c r="AD202" s="110"/>
      <c r="AE202" s="89"/>
      <c r="AF202" s="90"/>
      <c r="AG202" s="90"/>
      <c r="AH202" s="90"/>
      <c r="AI202" s="90"/>
      <c r="AJ202" s="90"/>
      <c r="AK202" s="90"/>
      <c r="AL202" s="90"/>
      <c r="AM202" s="90"/>
      <c r="AN202" s="89"/>
      <c r="AO202" s="90"/>
      <c r="AP202" s="90"/>
      <c r="AQ202" s="89"/>
      <c r="AR202" s="89"/>
      <c r="AS202" s="105"/>
      <c r="AT202" s="89"/>
      <c r="AU202" s="89"/>
      <c r="AV202" s="89"/>
      <c r="AW202" s="90"/>
      <c r="AX202" s="90"/>
      <c r="AY202" s="90"/>
      <c r="AZ202" s="89"/>
    </row>
    <row r="203" spans="1:52" s="67" customFormat="1" ht="25.5" customHeight="1" x14ac:dyDescent="0.2">
      <c r="A203" s="85">
        <f>Planeacion!A201</f>
        <v>0</v>
      </c>
      <c r="B203" s="85">
        <f>Planeacion!B201</f>
        <v>0</v>
      </c>
      <c r="C203" s="85">
        <f>Planeacion!C201</f>
        <v>0</v>
      </c>
      <c r="D203" s="85">
        <f>Planeacion!D202</f>
        <v>0</v>
      </c>
      <c r="E203" s="85" t="str">
        <f t="shared" si="18"/>
        <v>0000</v>
      </c>
      <c r="F203" s="85">
        <f>Planeacion!F201</f>
        <v>0</v>
      </c>
      <c r="G203" s="85">
        <f>Planeacion!G201</f>
        <v>0</v>
      </c>
      <c r="H203" s="85">
        <f>Planeacion!H201</f>
        <v>0</v>
      </c>
      <c r="I203" s="85">
        <f>Planeacion!I201</f>
        <v>0</v>
      </c>
      <c r="J203" s="85">
        <f>Planeacion!J201</f>
        <v>0</v>
      </c>
      <c r="K203" s="85">
        <f>Planeacion!K201</f>
        <v>0</v>
      </c>
      <c r="L203" s="85">
        <f>Planeacion!L201</f>
        <v>0</v>
      </c>
      <c r="M203" s="86" t="str">
        <f t="shared" si="19"/>
        <v>Participacion</v>
      </c>
      <c r="N203" s="85">
        <f>Planeacion!M201</f>
        <v>0</v>
      </c>
      <c r="O203" s="87"/>
      <c r="P203" s="88"/>
      <c r="Q203" s="88"/>
      <c r="R203" s="85">
        <f t="shared" si="16"/>
        <v>0</v>
      </c>
      <c r="S203" s="112"/>
      <c r="T203" s="110"/>
      <c r="U203" s="110"/>
      <c r="V203" s="110"/>
      <c r="W203" s="117">
        <f t="shared" si="17"/>
        <v>0</v>
      </c>
      <c r="X203" s="112"/>
      <c r="Y203" s="110"/>
      <c r="Z203" s="110"/>
      <c r="AA203" s="110"/>
      <c r="AB203" s="110"/>
      <c r="AC203" s="110"/>
      <c r="AD203" s="110"/>
      <c r="AE203" s="89"/>
      <c r="AF203" s="90"/>
      <c r="AG203" s="90"/>
      <c r="AH203" s="90"/>
      <c r="AI203" s="90"/>
      <c r="AJ203" s="90"/>
      <c r="AK203" s="90"/>
      <c r="AL203" s="90"/>
      <c r="AM203" s="90"/>
      <c r="AN203" s="89"/>
      <c r="AO203" s="90"/>
      <c r="AP203" s="90"/>
      <c r="AQ203" s="89"/>
      <c r="AR203" s="89"/>
      <c r="AS203" s="105"/>
      <c r="AT203" s="89"/>
      <c r="AU203" s="89"/>
      <c r="AV203" s="89"/>
      <c r="AW203" s="90"/>
      <c r="AX203" s="90"/>
      <c r="AY203" s="90"/>
      <c r="AZ203" s="89"/>
    </row>
    <row r="204" spans="1:52" s="67" customFormat="1" ht="25.5" customHeight="1" x14ac:dyDescent="0.2">
      <c r="A204" s="85">
        <f>Planeacion!A202</f>
        <v>0</v>
      </c>
      <c r="B204" s="85">
        <f>Planeacion!B202</f>
        <v>0</v>
      </c>
      <c r="C204" s="85">
        <f>Planeacion!C202</f>
        <v>0</v>
      </c>
      <c r="D204" s="85">
        <f>Planeacion!D203</f>
        <v>0</v>
      </c>
      <c r="E204" s="85" t="str">
        <f t="shared" si="18"/>
        <v>0000</v>
      </c>
      <c r="F204" s="85">
        <f>Planeacion!F202</f>
        <v>0</v>
      </c>
      <c r="G204" s="85">
        <f>Planeacion!G202</f>
        <v>0</v>
      </c>
      <c r="H204" s="85">
        <f>Planeacion!H202</f>
        <v>0</v>
      </c>
      <c r="I204" s="85">
        <f>Planeacion!I202</f>
        <v>0</v>
      </c>
      <c r="J204" s="85">
        <f>Planeacion!J202</f>
        <v>0</v>
      </c>
      <c r="K204" s="85">
        <f>Planeacion!K202</f>
        <v>0</v>
      </c>
      <c r="L204" s="85">
        <f>Planeacion!L202</f>
        <v>0</v>
      </c>
      <c r="M204" s="86" t="str">
        <f t="shared" si="19"/>
        <v>Participacion</v>
      </c>
      <c r="N204" s="85">
        <f>Planeacion!M202</f>
        <v>0</v>
      </c>
      <c r="O204" s="87"/>
      <c r="P204" s="88"/>
      <c r="Q204" s="88"/>
      <c r="R204" s="85">
        <f t="shared" si="16"/>
        <v>0</v>
      </c>
      <c r="S204" s="112"/>
      <c r="T204" s="110"/>
      <c r="U204" s="110"/>
      <c r="V204" s="110"/>
      <c r="W204" s="117">
        <f t="shared" si="17"/>
        <v>0</v>
      </c>
      <c r="X204" s="112"/>
      <c r="Y204" s="110"/>
      <c r="Z204" s="110"/>
      <c r="AA204" s="110"/>
      <c r="AB204" s="110"/>
      <c r="AC204" s="110"/>
      <c r="AD204" s="110"/>
      <c r="AE204" s="89"/>
      <c r="AF204" s="90"/>
      <c r="AG204" s="90"/>
      <c r="AH204" s="90"/>
      <c r="AI204" s="90"/>
      <c r="AJ204" s="90"/>
      <c r="AK204" s="90"/>
      <c r="AL204" s="90"/>
      <c r="AM204" s="90"/>
      <c r="AN204" s="89"/>
      <c r="AO204" s="90"/>
      <c r="AP204" s="90"/>
      <c r="AQ204" s="89"/>
      <c r="AR204" s="89"/>
      <c r="AS204" s="105"/>
      <c r="AT204" s="89"/>
      <c r="AU204" s="89"/>
      <c r="AV204" s="89"/>
      <c r="AW204" s="90"/>
      <c r="AX204" s="90"/>
      <c r="AY204" s="90"/>
      <c r="AZ204" s="89"/>
    </row>
    <row r="205" spans="1:52" s="67" customFormat="1" ht="25.5" customHeight="1" x14ac:dyDescent="0.2">
      <c r="A205" s="85">
        <f>Planeacion!A203</f>
        <v>0</v>
      </c>
      <c r="B205" s="85">
        <f>Planeacion!B203</f>
        <v>0</v>
      </c>
      <c r="C205" s="85">
        <f>Planeacion!C203</f>
        <v>0</v>
      </c>
      <c r="D205" s="85">
        <f>Planeacion!D204</f>
        <v>0</v>
      </c>
      <c r="E205" s="85" t="str">
        <f t="shared" si="18"/>
        <v>0000</v>
      </c>
      <c r="F205" s="85">
        <f>Planeacion!F203</f>
        <v>0</v>
      </c>
      <c r="G205" s="85">
        <f>Planeacion!G203</f>
        <v>0</v>
      </c>
      <c r="H205" s="85">
        <f>Planeacion!H203</f>
        <v>0</v>
      </c>
      <c r="I205" s="85">
        <f>Planeacion!I203</f>
        <v>0</v>
      </c>
      <c r="J205" s="85">
        <f>Planeacion!J203</f>
        <v>0</v>
      </c>
      <c r="K205" s="85">
        <f>Planeacion!K203</f>
        <v>0</v>
      </c>
      <c r="L205" s="85">
        <f>Planeacion!L203</f>
        <v>0</v>
      </c>
      <c r="M205" s="86" t="str">
        <f t="shared" si="19"/>
        <v>Participacion</v>
      </c>
      <c r="N205" s="85">
        <f>Planeacion!M203</f>
        <v>0</v>
      </c>
      <c r="O205" s="87"/>
      <c r="P205" s="88"/>
      <c r="Q205" s="88"/>
      <c r="R205" s="85">
        <f t="shared" si="16"/>
        <v>0</v>
      </c>
      <c r="S205" s="112"/>
      <c r="T205" s="110"/>
      <c r="U205" s="110"/>
      <c r="V205" s="110"/>
      <c r="W205" s="117">
        <f t="shared" si="17"/>
        <v>0</v>
      </c>
      <c r="X205" s="112"/>
      <c r="Y205" s="110"/>
      <c r="Z205" s="110"/>
      <c r="AA205" s="110"/>
      <c r="AB205" s="110"/>
      <c r="AC205" s="110"/>
      <c r="AD205" s="110"/>
      <c r="AE205" s="89"/>
      <c r="AF205" s="90"/>
      <c r="AG205" s="90"/>
      <c r="AH205" s="90"/>
      <c r="AI205" s="90"/>
      <c r="AJ205" s="90"/>
      <c r="AK205" s="90"/>
      <c r="AL205" s="90"/>
      <c r="AM205" s="90"/>
      <c r="AN205" s="89"/>
      <c r="AO205" s="90"/>
      <c r="AP205" s="90"/>
      <c r="AQ205" s="89"/>
      <c r="AR205" s="89"/>
      <c r="AS205" s="105"/>
      <c r="AT205" s="89"/>
      <c r="AU205" s="89"/>
      <c r="AV205" s="89"/>
      <c r="AW205" s="90"/>
      <c r="AX205" s="90"/>
      <c r="AY205" s="90"/>
      <c r="AZ205" s="89"/>
    </row>
    <row r="206" spans="1:52" s="67" customFormat="1" ht="25.5" customHeight="1" x14ac:dyDescent="0.2">
      <c r="A206" s="85">
        <f>Planeacion!A204</f>
        <v>0</v>
      </c>
      <c r="B206" s="85">
        <f>Planeacion!B204</f>
        <v>0</v>
      </c>
      <c r="C206" s="85">
        <f>Planeacion!C204</f>
        <v>0</v>
      </c>
      <c r="D206" s="85">
        <f>Planeacion!D205</f>
        <v>0</v>
      </c>
      <c r="E206" s="85" t="str">
        <f t="shared" si="18"/>
        <v>0000</v>
      </c>
      <c r="F206" s="85">
        <f>Planeacion!F204</f>
        <v>0</v>
      </c>
      <c r="G206" s="85">
        <f>Planeacion!G204</f>
        <v>0</v>
      </c>
      <c r="H206" s="85">
        <f>Planeacion!H204</f>
        <v>0</v>
      </c>
      <c r="I206" s="85">
        <f>Planeacion!I204</f>
        <v>0</v>
      </c>
      <c r="J206" s="85">
        <f>Planeacion!J204</f>
        <v>0</v>
      </c>
      <c r="K206" s="85">
        <f>Planeacion!K204</f>
        <v>0</v>
      </c>
      <c r="L206" s="85">
        <f>Planeacion!L204</f>
        <v>0</v>
      </c>
      <c r="M206" s="86" t="str">
        <f t="shared" si="19"/>
        <v>Participacion</v>
      </c>
      <c r="N206" s="85">
        <f>Planeacion!M204</f>
        <v>0</v>
      </c>
      <c r="O206" s="87"/>
      <c r="P206" s="88"/>
      <c r="Q206" s="88"/>
      <c r="R206" s="85">
        <f t="shared" si="16"/>
        <v>0</v>
      </c>
      <c r="S206" s="112"/>
      <c r="T206" s="110"/>
      <c r="U206" s="110"/>
      <c r="V206" s="110"/>
      <c r="W206" s="117">
        <f t="shared" si="17"/>
        <v>0</v>
      </c>
      <c r="X206" s="112"/>
      <c r="Y206" s="110"/>
      <c r="Z206" s="110"/>
      <c r="AA206" s="110"/>
      <c r="AB206" s="110"/>
      <c r="AC206" s="110"/>
      <c r="AD206" s="110"/>
      <c r="AE206" s="89"/>
      <c r="AF206" s="90"/>
      <c r="AG206" s="90"/>
      <c r="AH206" s="90"/>
      <c r="AI206" s="90"/>
      <c r="AJ206" s="90"/>
      <c r="AK206" s="90"/>
      <c r="AL206" s="90"/>
      <c r="AM206" s="90"/>
      <c r="AN206" s="89"/>
      <c r="AO206" s="90"/>
      <c r="AP206" s="90"/>
      <c r="AQ206" s="89"/>
      <c r="AR206" s="89"/>
      <c r="AS206" s="105"/>
      <c r="AT206" s="89"/>
      <c r="AU206" s="89"/>
      <c r="AV206" s="89"/>
      <c r="AW206" s="90"/>
      <c r="AX206" s="90"/>
      <c r="AY206" s="90"/>
      <c r="AZ206" s="89"/>
    </row>
    <row r="207" spans="1:52" s="67" customFormat="1" ht="25.5" customHeight="1" x14ac:dyDescent="0.2">
      <c r="A207" s="85">
        <f>Planeacion!A205</f>
        <v>0</v>
      </c>
      <c r="B207" s="85">
        <f>Planeacion!B205</f>
        <v>0</v>
      </c>
      <c r="C207" s="85">
        <f>Planeacion!C205</f>
        <v>0</v>
      </c>
      <c r="D207" s="85">
        <f>Planeacion!D206</f>
        <v>0</v>
      </c>
      <c r="E207" s="85" t="str">
        <f t="shared" si="18"/>
        <v>0000</v>
      </c>
      <c r="F207" s="85">
        <f>Planeacion!F205</f>
        <v>0</v>
      </c>
      <c r="G207" s="85">
        <f>Planeacion!G205</f>
        <v>0</v>
      </c>
      <c r="H207" s="85">
        <f>Planeacion!H205</f>
        <v>0</v>
      </c>
      <c r="I207" s="85">
        <f>Planeacion!I205</f>
        <v>0</v>
      </c>
      <c r="J207" s="85">
        <f>Planeacion!J205</f>
        <v>0</v>
      </c>
      <c r="K207" s="85">
        <f>Planeacion!K205</f>
        <v>0</v>
      </c>
      <c r="L207" s="85">
        <f>Planeacion!L205</f>
        <v>0</v>
      </c>
      <c r="M207" s="86" t="str">
        <f t="shared" si="19"/>
        <v>Participacion</v>
      </c>
      <c r="N207" s="85">
        <f>Planeacion!M205</f>
        <v>0</v>
      </c>
      <c r="O207" s="87"/>
      <c r="P207" s="88"/>
      <c r="Q207" s="88"/>
      <c r="R207" s="85">
        <f t="shared" si="16"/>
        <v>0</v>
      </c>
      <c r="S207" s="112"/>
      <c r="T207" s="110"/>
      <c r="U207" s="110"/>
      <c r="V207" s="110"/>
      <c r="W207" s="117">
        <f t="shared" si="17"/>
        <v>0</v>
      </c>
      <c r="X207" s="112"/>
      <c r="Y207" s="110"/>
      <c r="Z207" s="110"/>
      <c r="AA207" s="110"/>
      <c r="AB207" s="110"/>
      <c r="AC207" s="110"/>
      <c r="AD207" s="110"/>
      <c r="AE207" s="89"/>
      <c r="AF207" s="90"/>
      <c r="AG207" s="90"/>
      <c r="AH207" s="90"/>
      <c r="AI207" s="90"/>
      <c r="AJ207" s="90"/>
      <c r="AK207" s="90"/>
      <c r="AL207" s="90"/>
      <c r="AM207" s="90"/>
      <c r="AN207" s="89"/>
      <c r="AO207" s="90"/>
      <c r="AP207" s="90"/>
      <c r="AQ207" s="89"/>
      <c r="AR207" s="89"/>
      <c r="AS207" s="105"/>
      <c r="AT207" s="89"/>
      <c r="AU207" s="89"/>
      <c r="AV207" s="89"/>
      <c r="AW207" s="90"/>
      <c r="AX207" s="90"/>
      <c r="AY207" s="90"/>
      <c r="AZ207" s="89"/>
    </row>
    <row r="208" spans="1:52" s="67" customFormat="1" ht="25.5" customHeight="1" x14ac:dyDescent="0.2">
      <c r="A208" s="85">
        <f>Planeacion!A206</f>
        <v>0</v>
      </c>
      <c r="B208" s="85">
        <f>Planeacion!B206</f>
        <v>0</v>
      </c>
      <c r="C208" s="85">
        <f>Planeacion!C206</f>
        <v>0</v>
      </c>
      <c r="D208" s="85">
        <f>Planeacion!D207</f>
        <v>0</v>
      </c>
      <c r="E208" s="85" t="str">
        <f t="shared" si="18"/>
        <v>0000</v>
      </c>
      <c r="F208" s="85">
        <f>Planeacion!F206</f>
        <v>0</v>
      </c>
      <c r="G208" s="85">
        <f>Planeacion!G206</f>
        <v>0</v>
      </c>
      <c r="H208" s="85">
        <f>Planeacion!H206</f>
        <v>0</v>
      </c>
      <c r="I208" s="85">
        <f>Planeacion!I206</f>
        <v>0</v>
      </c>
      <c r="J208" s="85">
        <f>Planeacion!J206</f>
        <v>0</v>
      </c>
      <c r="K208" s="85">
        <f>Planeacion!K206</f>
        <v>0</v>
      </c>
      <c r="L208" s="85">
        <f>Planeacion!L206</f>
        <v>0</v>
      </c>
      <c r="M208" s="86" t="str">
        <f t="shared" si="19"/>
        <v>Participacion</v>
      </c>
      <c r="N208" s="85">
        <f>Planeacion!M206</f>
        <v>0</v>
      </c>
      <c r="O208" s="87"/>
      <c r="P208" s="88"/>
      <c r="Q208" s="88"/>
      <c r="R208" s="85">
        <f t="shared" si="16"/>
        <v>0</v>
      </c>
      <c r="S208" s="112"/>
      <c r="T208" s="110"/>
      <c r="U208" s="110"/>
      <c r="V208" s="110"/>
      <c r="W208" s="117">
        <f t="shared" si="17"/>
        <v>0</v>
      </c>
      <c r="X208" s="112"/>
      <c r="Y208" s="110"/>
      <c r="Z208" s="110"/>
      <c r="AA208" s="110"/>
      <c r="AB208" s="110"/>
      <c r="AC208" s="110"/>
      <c r="AD208" s="110"/>
      <c r="AE208" s="89"/>
      <c r="AF208" s="90"/>
      <c r="AG208" s="90"/>
      <c r="AH208" s="90"/>
      <c r="AI208" s="90"/>
      <c r="AJ208" s="90"/>
      <c r="AK208" s="90"/>
      <c r="AL208" s="90"/>
      <c r="AM208" s="90"/>
      <c r="AN208" s="89"/>
      <c r="AO208" s="90"/>
      <c r="AP208" s="90"/>
      <c r="AQ208" s="89"/>
      <c r="AR208" s="89"/>
      <c r="AS208" s="105"/>
      <c r="AT208" s="89"/>
      <c r="AU208" s="89"/>
      <c r="AV208" s="89"/>
      <c r="AW208" s="90"/>
      <c r="AX208" s="90"/>
      <c r="AY208" s="90"/>
      <c r="AZ208" s="89"/>
    </row>
    <row r="209" spans="1:52" s="67" customFormat="1" ht="25.5" customHeight="1" x14ac:dyDescent="0.2">
      <c r="A209" s="85">
        <f>Planeacion!A207</f>
        <v>0</v>
      </c>
      <c r="B209" s="85">
        <f>Planeacion!B207</f>
        <v>0</v>
      </c>
      <c r="C209" s="85">
        <f>Planeacion!C207</f>
        <v>0</v>
      </c>
      <c r="D209" s="85">
        <f>Planeacion!D208</f>
        <v>0</v>
      </c>
      <c r="E209" s="85" t="str">
        <f t="shared" si="18"/>
        <v>0000</v>
      </c>
      <c r="F209" s="85">
        <f>Planeacion!F207</f>
        <v>0</v>
      </c>
      <c r="G209" s="85">
        <f>Planeacion!G207</f>
        <v>0</v>
      </c>
      <c r="H209" s="85">
        <f>Planeacion!H207</f>
        <v>0</v>
      </c>
      <c r="I209" s="85">
        <f>Planeacion!I207</f>
        <v>0</v>
      </c>
      <c r="J209" s="85">
        <f>Planeacion!J207</f>
        <v>0</v>
      </c>
      <c r="K209" s="85">
        <f>Planeacion!K207</f>
        <v>0</v>
      </c>
      <c r="L209" s="85">
        <f>Planeacion!L207</f>
        <v>0</v>
      </c>
      <c r="M209" s="86" t="str">
        <f t="shared" si="19"/>
        <v>Participacion</v>
      </c>
      <c r="N209" s="85">
        <f>Planeacion!M207</f>
        <v>0</v>
      </c>
      <c r="O209" s="87"/>
      <c r="P209" s="88"/>
      <c r="Q209" s="88"/>
      <c r="R209" s="85">
        <f t="shared" si="16"/>
        <v>0</v>
      </c>
      <c r="S209" s="112"/>
      <c r="T209" s="110"/>
      <c r="U209" s="110"/>
      <c r="V209" s="110"/>
      <c r="W209" s="117">
        <f t="shared" si="17"/>
        <v>0</v>
      </c>
      <c r="X209" s="112"/>
      <c r="Y209" s="110"/>
      <c r="Z209" s="110"/>
      <c r="AA209" s="110"/>
      <c r="AB209" s="110"/>
      <c r="AC209" s="110"/>
      <c r="AD209" s="110"/>
      <c r="AE209" s="89"/>
      <c r="AF209" s="90"/>
      <c r="AG209" s="90"/>
      <c r="AH209" s="90"/>
      <c r="AI209" s="90"/>
      <c r="AJ209" s="90"/>
      <c r="AK209" s="90"/>
      <c r="AL209" s="90"/>
      <c r="AM209" s="90"/>
      <c r="AN209" s="89"/>
      <c r="AO209" s="90"/>
      <c r="AP209" s="90"/>
      <c r="AQ209" s="89"/>
      <c r="AR209" s="89"/>
      <c r="AS209" s="105"/>
      <c r="AT209" s="89"/>
      <c r="AU209" s="89"/>
      <c r="AV209" s="89"/>
      <c r="AW209" s="90"/>
      <c r="AX209" s="90"/>
      <c r="AY209" s="90"/>
      <c r="AZ209" s="89"/>
    </row>
    <row r="210" spans="1:52" s="67" customFormat="1" ht="25.5" customHeight="1" x14ac:dyDescent="0.2">
      <c r="A210" s="85">
        <f>Planeacion!A208</f>
        <v>0</v>
      </c>
      <c r="B210" s="85">
        <f>Planeacion!B208</f>
        <v>0</v>
      </c>
      <c r="C210" s="85">
        <f>Planeacion!C208</f>
        <v>0</v>
      </c>
      <c r="D210" s="85">
        <f>Planeacion!D209</f>
        <v>0</v>
      </c>
      <c r="E210" s="85" t="str">
        <f t="shared" si="18"/>
        <v>0000</v>
      </c>
      <c r="F210" s="85">
        <f>Planeacion!F208</f>
        <v>0</v>
      </c>
      <c r="G210" s="85">
        <f>Planeacion!G208</f>
        <v>0</v>
      </c>
      <c r="H210" s="85">
        <f>Planeacion!H208</f>
        <v>0</v>
      </c>
      <c r="I210" s="85">
        <f>Planeacion!I208</f>
        <v>0</v>
      </c>
      <c r="J210" s="85">
        <f>Planeacion!J208</f>
        <v>0</v>
      </c>
      <c r="K210" s="85">
        <f>Planeacion!K208</f>
        <v>0</v>
      </c>
      <c r="L210" s="85">
        <f>Planeacion!L208</f>
        <v>0</v>
      </c>
      <c r="M210" s="86" t="str">
        <f t="shared" si="19"/>
        <v>Participacion</v>
      </c>
      <c r="N210" s="85">
        <f>Planeacion!M208</f>
        <v>0</v>
      </c>
      <c r="O210" s="87"/>
      <c r="P210" s="88"/>
      <c r="Q210" s="88"/>
      <c r="R210" s="85">
        <f t="shared" si="16"/>
        <v>0</v>
      </c>
      <c r="S210" s="112"/>
      <c r="T210" s="110"/>
      <c r="U210" s="110"/>
      <c r="V210" s="110"/>
      <c r="W210" s="117">
        <f t="shared" si="17"/>
        <v>0</v>
      </c>
      <c r="X210" s="112"/>
      <c r="Y210" s="110"/>
      <c r="Z210" s="110"/>
      <c r="AA210" s="110"/>
      <c r="AB210" s="110"/>
      <c r="AC210" s="110"/>
      <c r="AD210" s="110"/>
      <c r="AE210" s="89"/>
      <c r="AF210" s="90"/>
      <c r="AG210" s="90"/>
      <c r="AH210" s="90"/>
      <c r="AI210" s="90"/>
      <c r="AJ210" s="90"/>
      <c r="AK210" s="90"/>
      <c r="AL210" s="90"/>
      <c r="AM210" s="90"/>
      <c r="AN210" s="89"/>
      <c r="AO210" s="90"/>
      <c r="AP210" s="90"/>
      <c r="AQ210" s="89"/>
      <c r="AR210" s="89"/>
      <c r="AS210" s="105"/>
      <c r="AT210" s="89"/>
      <c r="AU210" s="89"/>
      <c r="AV210" s="89"/>
      <c r="AW210" s="90"/>
      <c r="AX210" s="90"/>
      <c r="AY210" s="90"/>
      <c r="AZ210" s="89"/>
    </row>
    <row r="211" spans="1:52" s="67" customFormat="1" ht="25.5" customHeight="1" x14ac:dyDescent="0.2">
      <c r="A211" s="85">
        <f>Planeacion!A209</f>
        <v>0</v>
      </c>
      <c r="B211" s="85">
        <f>Planeacion!B209</f>
        <v>0</v>
      </c>
      <c r="C211" s="85">
        <f>Planeacion!C209</f>
        <v>0</v>
      </c>
      <c r="D211" s="85">
        <f>Planeacion!D210</f>
        <v>0</v>
      </c>
      <c r="E211" s="85" t="str">
        <f t="shared" si="18"/>
        <v>0000</v>
      </c>
      <c r="F211" s="85">
        <f>Planeacion!F209</f>
        <v>0</v>
      </c>
      <c r="G211" s="85">
        <f>Planeacion!G209</f>
        <v>0</v>
      </c>
      <c r="H211" s="85">
        <f>Planeacion!H209</f>
        <v>0</v>
      </c>
      <c r="I211" s="85">
        <f>Planeacion!I209</f>
        <v>0</v>
      </c>
      <c r="J211" s="85">
        <f>Planeacion!J209</f>
        <v>0</v>
      </c>
      <c r="K211" s="85">
        <f>Planeacion!K209</f>
        <v>0</v>
      </c>
      <c r="L211" s="85">
        <f>Planeacion!L209</f>
        <v>0</v>
      </c>
      <c r="M211" s="86" t="str">
        <f t="shared" si="19"/>
        <v>Participacion</v>
      </c>
      <c r="N211" s="85">
        <f>Planeacion!M209</f>
        <v>0</v>
      </c>
      <c r="O211" s="87"/>
      <c r="P211" s="88"/>
      <c r="Q211" s="88"/>
      <c r="R211" s="85">
        <f t="shared" si="16"/>
        <v>0</v>
      </c>
      <c r="S211" s="112"/>
      <c r="T211" s="110"/>
      <c r="U211" s="110"/>
      <c r="V211" s="110"/>
      <c r="W211" s="117">
        <f t="shared" si="17"/>
        <v>0</v>
      </c>
      <c r="X211" s="112"/>
      <c r="Y211" s="110"/>
      <c r="Z211" s="110"/>
      <c r="AA211" s="110"/>
      <c r="AB211" s="110"/>
      <c r="AC211" s="110"/>
      <c r="AD211" s="110"/>
      <c r="AE211" s="89"/>
      <c r="AF211" s="90"/>
      <c r="AG211" s="90"/>
      <c r="AH211" s="90"/>
      <c r="AI211" s="90"/>
      <c r="AJ211" s="90"/>
      <c r="AK211" s="90"/>
      <c r="AL211" s="90"/>
      <c r="AM211" s="90"/>
      <c r="AN211" s="89"/>
      <c r="AO211" s="90"/>
      <c r="AP211" s="90"/>
      <c r="AQ211" s="89"/>
      <c r="AR211" s="89"/>
      <c r="AS211" s="105"/>
      <c r="AT211" s="89"/>
      <c r="AU211" s="89"/>
      <c r="AV211" s="89"/>
      <c r="AW211" s="90"/>
      <c r="AX211" s="90"/>
      <c r="AY211" s="90"/>
      <c r="AZ211" s="89"/>
    </row>
    <row r="212" spans="1:52" s="67" customFormat="1" ht="25.5" customHeight="1" x14ac:dyDescent="0.2">
      <c r="A212" s="85">
        <f>Planeacion!A210</f>
        <v>0</v>
      </c>
      <c r="B212" s="85">
        <f>Planeacion!B210</f>
        <v>0</v>
      </c>
      <c r="C212" s="85">
        <f>Planeacion!C210</f>
        <v>0</v>
      </c>
      <c r="D212" s="85">
        <f>Planeacion!D211</f>
        <v>0</v>
      </c>
      <c r="E212" s="85" t="str">
        <f t="shared" si="18"/>
        <v>0000</v>
      </c>
      <c r="F212" s="85">
        <f>Planeacion!F210</f>
        <v>0</v>
      </c>
      <c r="G212" s="85">
        <f>Planeacion!G210</f>
        <v>0</v>
      </c>
      <c r="H212" s="85">
        <f>Planeacion!H210</f>
        <v>0</v>
      </c>
      <c r="I212" s="85">
        <f>Planeacion!I210</f>
        <v>0</v>
      </c>
      <c r="J212" s="85">
        <f>Planeacion!J210</f>
        <v>0</v>
      </c>
      <c r="K212" s="85">
        <f>Planeacion!K210</f>
        <v>0</v>
      </c>
      <c r="L212" s="85">
        <f>Planeacion!L210</f>
        <v>0</v>
      </c>
      <c r="M212" s="86" t="str">
        <f t="shared" si="19"/>
        <v>Participacion</v>
      </c>
      <c r="N212" s="85">
        <f>Planeacion!M210</f>
        <v>0</v>
      </c>
      <c r="O212" s="87"/>
      <c r="P212" s="88"/>
      <c r="Q212" s="88"/>
      <c r="R212" s="85">
        <f t="shared" si="16"/>
        <v>0</v>
      </c>
      <c r="S212" s="112"/>
      <c r="T212" s="110"/>
      <c r="U212" s="110"/>
      <c r="V212" s="110"/>
      <c r="W212" s="117">
        <f t="shared" si="17"/>
        <v>0</v>
      </c>
      <c r="X212" s="112"/>
      <c r="Y212" s="110"/>
      <c r="Z212" s="110"/>
      <c r="AA212" s="110"/>
      <c r="AB212" s="110"/>
      <c r="AC212" s="110"/>
      <c r="AD212" s="110"/>
      <c r="AE212" s="89"/>
      <c r="AF212" s="90"/>
      <c r="AG212" s="90"/>
      <c r="AH212" s="90"/>
      <c r="AI212" s="90"/>
      <c r="AJ212" s="90"/>
      <c r="AK212" s="90"/>
      <c r="AL212" s="90"/>
      <c r="AM212" s="90"/>
      <c r="AN212" s="89"/>
      <c r="AO212" s="90"/>
      <c r="AP212" s="90"/>
      <c r="AQ212" s="89"/>
      <c r="AR212" s="89"/>
      <c r="AS212" s="105"/>
      <c r="AT212" s="89"/>
      <c r="AU212" s="89"/>
      <c r="AV212" s="89"/>
      <c r="AW212" s="90"/>
      <c r="AX212" s="90"/>
      <c r="AY212" s="90"/>
      <c r="AZ212" s="89"/>
    </row>
    <row r="213" spans="1:52" s="67" customFormat="1" ht="25.5" customHeight="1" x14ac:dyDescent="0.2">
      <c r="A213" s="85">
        <f>Planeacion!A211</f>
        <v>0</v>
      </c>
      <c r="B213" s="85">
        <f>Planeacion!B211</f>
        <v>0</v>
      </c>
      <c r="C213" s="85">
        <f>Planeacion!C211</f>
        <v>0</v>
      </c>
      <c r="D213" s="85">
        <f>Planeacion!D212</f>
        <v>0</v>
      </c>
      <c r="E213" s="85" t="str">
        <f t="shared" si="18"/>
        <v>0000</v>
      </c>
      <c r="F213" s="85">
        <f>Planeacion!F211</f>
        <v>0</v>
      </c>
      <c r="G213" s="85">
        <f>Planeacion!G211</f>
        <v>0</v>
      </c>
      <c r="H213" s="85">
        <f>Planeacion!H211</f>
        <v>0</v>
      </c>
      <c r="I213" s="85">
        <f>Planeacion!I211</f>
        <v>0</v>
      </c>
      <c r="J213" s="85">
        <f>Planeacion!J211</f>
        <v>0</v>
      </c>
      <c r="K213" s="85">
        <f>Planeacion!K211</f>
        <v>0</v>
      </c>
      <c r="L213" s="85">
        <f>Planeacion!L211</f>
        <v>0</v>
      </c>
      <c r="M213" s="86" t="str">
        <f t="shared" si="19"/>
        <v>Participacion</v>
      </c>
      <c r="N213" s="85">
        <f>Planeacion!M211</f>
        <v>0</v>
      </c>
      <c r="O213" s="87"/>
      <c r="P213" s="88"/>
      <c r="Q213" s="88"/>
      <c r="R213" s="85">
        <f t="shared" si="16"/>
        <v>0</v>
      </c>
      <c r="S213" s="112"/>
      <c r="T213" s="110"/>
      <c r="U213" s="110"/>
      <c r="V213" s="110"/>
      <c r="W213" s="117">
        <f t="shared" si="17"/>
        <v>0</v>
      </c>
      <c r="X213" s="112"/>
      <c r="Y213" s="110"/>
      <c r="Z213" s="110"/>
      <c r="AA213" s="110"/>
      <c r="AB213" s="110"/>
      <c r="AC213" s="110"/>
      <c r="AD213" s="110"/>
      <c r="AE213" s="89"/>
      <c r="AF213" s="90"/>
      <c r="AG213" s="90"/>
      <c r="AH213" s="90"/>
      <c r="AI213" s="90"/>
      <c r="AJ213" s="90"/>
      <c r="AK213" s="90"/>
      <c r="AL213" s="90"/>
      <c r="AM213" s="90"/>
      <c r="AN213" s="89"/>
      <c r="AO213" s="90"/>
      <c r="AP213" s="90"/>
      <c r="AQ213" s="89"/>
      <c r="AR213" s="89"/>
      <c r="AS213" s="105"/>
      <c r="AT213" s="89"/>
      <c r="AU213" s="89"/>
      <c r="AV213" s="89"/>
      <c r="AW213" s="90"/>
      <c r="AX213" s="90"/>
      <c r="AY213" s="90"/>
      <c r="AZ213" s="89"/>
    </row>
    <row r="214" spans="1:52" s="67" customFormat="1" ht="25.5" customHeight="1" x14ac:dyDescent="0.2">
      <c r="A214" s="85">
        <f>Planeacion!A212</f>
        <v>0</v>
      </c>
      <c r="B214" s="85">
        <f>Planeacion!B212</f>
        <v>0</v>
      </c>
      <c r="C214" s="85">
        <f>Planeacion!C212</f>
        <v>0</v>
      </c>
      <c r="D214" s="85">
        <f>Planeacion!D213</f>
        <v>0</v>
      </c>
      <c r="E214" s="85" t="str">
        <f t="shared" si="18"/>
        <v>0000</v>
      </c>
      <c r="F214" s="85">
        <f>Planeacion!F212</f>
        <v>0</v>
      </c>
      <c r="G214" s="85">
        <f>Planeacion!G212</f>
        <v>0</v>
      </c>
      <c r="H214" s="85">
        <f>Planeacion!H212</f>
        <v>0</v>
      </c>
      <c r="I214" s="85">
        <f>Planeacion!I212</f>
        <v>0</v>
      </c>
      <c r="J214" s="85">
        <f>Planeacion!J212</f>
        <v>0</v>
      </c>
      <c r="K214" s="85">
        <f>Planeacion!K212</f>
        <v>0</v>
      </c>
      <c r="L214" s="85">
        <f>Planeacion!L212</f>
        <v>0</v>
      </c>
      <c r="M214" s="86" t="str">
        <f t="shared" si="19"/>
        <v>Participacion</v>
      </c>
      <c r="N214" s="85">
        <f>Planeacion!M212</f>
        <v>0</v>
      </c>
      <c r="O214" s="87"/>
      <c r="P214" s="88"/>
      <c r="Q214" s="88"/>
      <c r="R214" s="85">
        <f t="shared" si="16"/>
        <v>0</v>
      </c>
      <c r="S214" s="112"/>
      <c r="T214" s="110"/>
      <c r="U214" s="110"/>
      <c r="V214" s="110"/>
      <c r="W214" s="117">
        <f t="shared" si="17"/>
        <v>0</v>
      </c>
      <c r="X214" s="112"/>
      <c r="Y214" s="110"/>
      <c r="Z214" s="110"/>
      <c r="AA214" s="110"/>
      <c r="AB214" s="110"/>
      <c r="AC214" s="110"/>
      <c r="AD214" s="110"/>
      <c r="AE214" s="89"/>
      <c r="AF214" s="90"/>
      <c r="AG214" s="90"/>
      <c r="AH214" s="90"/>
      <c r="AI214" s="90"/>
      <c r="AJ214" s="90"/>
      <c r="AK214" s="90"/>
      <c r="AL214" s="90"/>
      <c r="AM214" s="90"/>
      <c r="AN214" s="89"/>
      <c r="AO214" s="90"/>
      <c r="AP214" s="90"/>
      <c r="AQ214" s="89"/>
      <c r="AR214" s="89"/>
      <c r="AS214" s="105"/>
      <c r="AT214" s="89"/>
      <c r="AU214" s="89"/>
      <c r="AV214" s="89"/>
      <c r="AW214" s="90"/>
      <c r="AX214" s="90"/>
      <c r="AY214" s="90"/>
      <c r="AZ214" s="89"/>
    </row>
    <row r="215" spans="1:52" s="67" customFormat="1" ht="25.5" customHeight="1" x14ac:dyDescent="0.2">
      <c r="A215" s="85">
        <f>Planeacion!A213</f>
        <v>0</v>
      </c>
      <c r="B215" s="85">
        <f>Planeacion!B213</f>
        <v>0</v>
      </c>
      <c r="C215" s="85">
        <f>Planeacion!C213</f>
        <v>0</v>
      </c>
      <c r="D215" s="85">
        <f>Planeacion!D214</f>
        <v>0</v>
      </c>
      <c r="E215" s="85" t="str">
        <f t="shared" si="18"/>
        <v>0000</v>
      </c>
      <c r="F215" s="85">
        <f>Planeacion!F213</f>
        <v>0</v>
      </c>
      <c r="G215" s="85">
        <f>Planeacion!G213</f>
        <v>0</v>
      </c>
      <c r="H215" s="85">
        <f>Planeacion!H213</f>
        <v>0</v>
      </c>
      <c r="I215" s="85">
        <f>Planeacion!I213</f>
        <v>0</v>
      </c>
      <c r="J215" s="85">
        <f>Planeacion!J213</f>
        <v>0</v>
      </c>
      <c r="K215" s="85">
        <f>Planeacion!K213</f>
        <v>0</v>
      </c>
      <c r="L215" s="85">
        <f>Planeacion!L213</f>
        <v>0</v>
      </c>
      <c r="M215" s="86" t="str">
        <f t="shared" si="19"/>
        <v>Participacion</v>
      </c>
      <c r="N215" s="85">
        <f>Planeacion!M213</f>
        <v>0</v>
      </c>
      <c r="O215" s="87"/>
      <c r="P215" s="88"/>
      <c r="Q215" s="88"/>
      <c r="R215" s="85">
        <f t="shared" si="16"/>
        <v>0</v>
      </c>
      <c r="S215" s="112"/>
      <c r="T215" s="110"/>
      <c r="U215" s="110"/>
      <c r="V215" s="110"/>
      <c r="W215" s="117">
        <f t="shared" si="17"/>
        <v>0</v>
      </c>
      <c r="X215" s="112"/>
      <c r="Y215" s="110"/>
      <c r="Z215" s="110"/>
      <c r="AA215" s="110"/>
      <c r="AB215" s="110"/>
      <c r="AC215" s="110"/>
      <c r="AD215" s="110"/>
      <c r="AE215" s="89"/>
      <c r="AF215" s="90"/>
      <c r="AG215" s="90"/>
      <c r="AH215" s="90"/>
      <c r="AI215" s="90"/>
      <c r="AJ215" s="90"/>
      <c r="AK215" s="90"/>
      <c r="AL215" s="90"/>
      <c r="AM215" s="90"/>
      <c r="AN215" s="89"/>
      <c r="AO215" s="90"/>
      <c r="AP215" s="90"/>
      <c r="AQ215" s="89"/>
      <c r="AR215" s="89"/>
      <c r="AS215" s="105"/>
      <c r="AT215" s="89"/>
      <c r="AU215" s="89"/>
      <c r="AV215" s="89"/>
      <c r="AW215" s="90"/>
      <c r="AX215" s="90"/>
      <c r="AY215" s="90"/>
      <c r="AZ215" s="89"/>
    </row>
    <row r="216" spans="1:52" s="67" customFormat="1" ht="25.5" customHeight="1" x14ac:dyDescent="0.2">
      <c r="A216" s="85">
        <f>Planeacion!A214</f>
        <v>0</v>
      </c>
      <c r="B216" s="85">
        <f>Planeacion!B214</f>
        <v>0</v>
      </c>
      <c r="C216" s="85">
        <f>Planeacion!C214</f>
        <v>0</v>
      </c>
      <c r="D216" s="85">
        <f>Planeacion!D215</f>
        <v>0</v>
      </c>
      <c r="E216" s="85" t="str">
        <f t="shared" si="18"/>
        <v>0000</v>
      </c>
      <c r="F216" s="85">
        <f>Planeacion!F214</f>
        <v>0</v>
      </c>
      <c r="G216" s="85">
        <f>Planeacion!G214</f>
        <v>0</v>
      </c>
      <c r="H216" s="85">
        <f>Planeacion!H214</f>
        <v>0</v>
      </c>
      <c r="I216" s="85">
        <f>Planeacion!I214</f>
        <v>0</v>
      </c>
      <c r="J216" s="85">
        <f>Planeacion!J214</f>
        <v>0</v>
      </c>
      <c r="K216" s="85">
        <f>Planeacion!K214</f>
        <v>0</v>
      </c>
      <c r="L216" s="85">
        <f>Planeacion!L214</f>
        <v>0</v>
      </c>
      <c r="M216" s="86" t="str">
        <f t="shared" si="19"/>
        <v>Participacion</v>
      </c>
      <c r="N216" s="85">
        <f>Planeacion!M214</f>
        <v>0</v>
      </c>
      <c r="O216" s="87"/>
      <c r="P216" s="88"/>
      <c r="Q216" s="88"/>
      <c r="R216" s="85">
        <f t="shared" si="16"/>
        <v>0</v>
      </c>
      <c r="S216" s="112"/>
      <c r="T216" s="110"/>
      <c r="U216" s="110"/>
      <c r="V216" s="110"/>
      <c r="W216" s="117">
        <f t="shared" si="17"/>
        <v>0</v>
      </c>
      <c r="X216" s="112"/>
      <c r="Y216" s="110"/>
      <c r="Z216" s="110"/>
      <c r="AA216" s="110"/>
      <c r="AB216" s="110"/>
      <c r="AC216" s="110"/>
      <c r="AD216" s="110"/>
      <c r="AE216" s="89"/>
      <c r="AF216" s="90"/>
      <c r="AG216" s="90"/>
      <c r="AH216" s="90"/>
      <c r="AI216" s="90"/>
      <c r="AJ216" s="90"/>
      <c r="AK216" s="90"/>
      <c r="AL216" s="90"/>
      <c r="AM216" s="90"/>
      <c r="AN216" s="89"/>
      <c r="AO216" s="90"/>
      <c r="AP216" s="90"/>
      <c r="AQ216" s="89"/>
      <c r="AR216" s="89"/>
      <c r="AS216" s="105"/>
      <c r="AT216" s="89"/>
      <c r="AU216" s="89"/>
      <c r="AV216" s="89"/>
      <c r="AW216" s="90"/>
      <c r="AX216" s="90"/>
      <c r="AY216" s="90"/>
      <c r="AZ216" s="89"/>
    </row>
    <row r="217" spans="1:52" s="67" customFormat="1" ht="25.5" customHeight="1" x14ac:dyDescent="0.2">
      <c r="A217" s="85">
        <f>Planeacion!A215</f>
        <v>0</v>
      </c>
      <c r="B217" s="85">
        <f>Planeacion!B215</f>
        <v>0</v>
      </c>
      <c r="C217" s="85">
        <f>Planeacion!C215</f>
        <v>0</v>
      </c>
      <c r="D217" s="85">
        <f>Planeacion!D216</f>
        <v>0</v>
      </c>
      <c r="E217" s="85" t="str">
        <f t="shared" si="18"/>
        <v>0000</v>
      </c>
      <c r="F217" s="85">
        <f>Planeacion!F215</f>
        <v>0</v>
      </c>
      <c r="G217" s="85">
        <f>Planeacion!G215</f>
        <v>0</v>
      </c>
      <c r="H217" s="85">
        <f>Planeacion!H215</f>
        <v>0</v>
      </c>
      <c r="I217" s="85">
        <f>Planeacion!I215</f>
        <v>0</v>
      </c>
      <c r="J217" s="85">
        <f>Planeacion!J215</f>
        <v>0</v>
      </c>
      <c r="K217" s="85">
        <f>Planeacion!K215</f>
        <v>0</v>
      </c>
      <c r="L217" s="85">
        <f>Planeacion!L215</f>
        <v>0</v>
      </c>
      <c r="M217" s="86" t="str">
        <f t="shared" si="19"/>
        <v>Participacion</v>
      </c>
      <c r="N217" s="85">
        <f>Planeacion!M215</f>
        <v>0</v>
      </c>
      <c r="O217" s="87"/>
      <c r="P217" s="88"/>
      <c r="Q217" s="88"/>
      <c r="R217" s="85">
        <f t="shared" si="16"/>
        <v>0</v>
      </c>
      <c r="S217" s="112"/>
      <c r="T217" s="110"/>
      <c r="U217" s="110"/>
      <c r="V217" s="110"/>
      <c r="W217" s="117">
        <f t="shared" si="17"/>
        <v>0</v>
      </c>
      <c r="X217" s="112"/>
      <c r="Y217" s="110"/>
      <c r="Z217" s="110"/>
      <c r="AA217" s="110"/>
      <c r="AB217" s="110"/>
      <c r="AC217" s="110"/>
      <c r="AD217" s="110"/>
      <c r="AE217" s="89"/>
      <c r="AF217" s="90"/>
      <c r="AG217" s="90"/>
      <c r="AH217" s="90"/>
      <c r="AI217" s="90"/>
      <c r="AJ217" s="90"/>
      <c r="AK217" s="90"/>
      <c r="AL217" s="90"/>
      <c r="AM217" s="90"/>
      <c r="AN217" s="89"/>
      <c r="AO217" s="90"/>
      <c r="AP217" s="90"/>
      <c r="AQ217" s="89"/>
      <c r="AR217" s="89"/>
      <c r="AS217" s="105"/>
      <c r="AT217" s="89"/>
      <c r="AU217" s="89"/>
      <c r="AV217" s="89"/>
      <c r="AW217" s="90"/>
      <c r="AX217" s="90"/>
      <c r="AY217" s="90"/>
      <c r="AZ217" s="89"/>
    </row>
    <row r="218" spans="1:52" s="67" customFormat="1" ht="25.5" customHeight="1" x14ac:dyDescent="0.2">
      <c r="A218" s="85">
        <f>Planeacion!A216</f>
        <v>0</v>
      </c>
      <c r="B218" s="85">
        <f>Planeacion!B216</f>
        <v>0</v>
      </c>
      <c r="C218" s="85">
        <f>Planeacion!C216</f>
        <v>0</v>
      </c>
      <c r="D218" s="85">
        <f>Planeacion!D217</f>
        <v>0</v>
      </c>
      <c r="E218" s="85" t="str">
        <f t="shared" ref="E218:E232" si="20">CONCATENATE(A216,B216,C216,D216)</f>
        <v>0000</v>
      </c>
      <c r="F218" s="85">
        <f>Planeacion!F216</f>
        <v>0</v>
      </c>
      <c r="G218" s="85">
        <f>Planeacion!G216</f>
        <v>0</v>
      </c>
      <c r="H218" s="85">
        <f>Planeacion!H216</f>
        <v>0</v>
      </c>
      <c r="I218" s="85">
        <f>Planeacion!I216</f>
        <v>0</v>
      </c>
      <c r="J218" s="85">
        <f>Planeacion!J216</f>
        <v>0</v>
      </c>
      <c r="K218" s="85">
        <f>Planeacion!K216</f>
        <v>0</v>
      </c>
      <c r="L218" s="85">
        <f>Planeacion!L216</f>
        <v>0</v>
      </c>
      <c r="M218" s="86" t="str">
        <f t="shared" si="19"/>
        <v>Participacion</v>
      </c>
      <c r="N218" s="85">
        <f>Planeacion!M216</f>
        <v>0</v>
      </c>
      <c r="O218" s="87"/>
      <c r="P218" s="88"/>
      <c r="Q218" s="88"/>
      <c r="R218" s="85">
        <f t="shared" si="16"/>
        <v>0</v>
      </c>
      <c r="S218" s="112"/>
      <c r="T218" s="110"/>
      <c r="U218" s="110"/>
      <c r="V218" s="110"/>
      <c r="W218" s="117">
        <f t="shared" si="17"/>
        <v>0</v>
      </c>
      <c r="X218" s="112"/>
      <c r="Y218" s="110"/>
      <c r="Z218" s="110"/>
      <c r="AA218" s="110"/>
      <c r="AB218" s="110"/>
      <c r="AC218" s="110"/>
      <c r="AD218" s="110"/>
      <c r="AE218" s="89"/>
      <c r="AF218" s="90"/>
      <c r="AG218" s="90"/>
      <c r="AH218" s="90"/>
      <c r="AI218" s="90"/>
      <c r="AJ218" s="90"/>
      <c r="AK218" s="90"/>
      <c r="AL218" s="90"/>
      <c r="AM218" s="90"/>
      <c r="AN218" s="89"/>
      <c r="AO218" s="90"/>
      <c r="AP218" s="90"/>
      <c r="AQ218" s="89"/>
      <c r="AR218" s="89"/>
      <c r="AS218" s="105"/>
      <c r="AT218" s="89"/>
      <c r="AU218" s="89"/>
      <c r="AV218" s="89"/>
      <c r="AW218" s="90"/>
      <c r="AX218" s="90"/>
      <c r="AY218" s="90"/>
      <c r="AZ218" s="89"/>
    </row>
    <row r="219" spans="1:52" s="67" customFormat="1" ht="25.5" customHeight="1" x14ac:dyDescent="0.2">
      <c r="A219" s="85">
        <f>Planeacion!A217</f>
        <v>0</v>
      </c>
      <c r="B219" s="85">
        <f>Planeacion!B217</f>
        <v>0</v>
      </c>
      <c r="C219" s="85">
        <f>Planeacion!C217</f>
        <v>0</v>
      </c>
      <c r="D219" s="85">
        <f>Planeacion!D218</f>
        <v>0</v>
      </c>
      <c r="E219" s="85" t="str">
        <f t="shared" si="20"/>
        <v>0000</v>
      </c>
      <c r="F219" s="85">
        <f>Planeacion!F217</f>
        <v>0</v>
      </c>
      <c r="G219" s="85">
        <f>Planeacion!G217</f>
        <v>0</v>
      </c>
      <c r="H219" s="85">
        <f>Planeacion!H217</f>
        <v>0</v>
      </c>
      <c r="I219" s="85">
        <f>Planeacion!I217</f>
        <v>0</v>
      </c>
      <c r="J219" s="85">
        <f>Planeacion!J217</f>
        <v>0</v>
      </c>
      <c r="K219" s="85">
        <f>Planeacion!K217</f>
        <v>0</v>
      </c>
      <c r="L219" s="85">
        <f>Planeacion!L217</f>
        <v>0</v>
      </c>
      <c r="M219" s="86" t="str">
        <f t="shared" si="19"/>
        <v>Participacion</v>
      </c>
      <c r="N219" s="85">
        <f>Planeacion!M217</f>
        <v>0</v>
      </c>
      <c r="O219" s="87"/>
      <c r="P219" s="88"/>
      <c r="Q219" s="88"/>
      <c r="R219" s="85">
        <f t="shared" si="16"/>
        <v>0</v>
      </c>
      <c r="S219" s="112"/>
      <c r="T219" s="110"/>
      <c r="U219" s="110"/>
      <c r="V219" s="110"/>
      <c r="W219" s="117">
        <f t="shared" si="17"/>
        <v>0</v>
      </c>
      <c r="X219" s="112"/>
      <c r="Y219" s="110"/>
      <c r="Z219" s="110"/>
      <c r="AA219" s="110"/>
      <c r="AB219" s="110"/>
      <c r="AC219" s="110"/>
      <c r="AD219" s="110"/>
      <c r="AE219" s="89"/>
      <c r="AF219" s="90"/>
      <c r="AG219" s="90"/>
      <c r="AH219" s="90"/>
      <c r="AI219" s="90"/>
      <c r="AJ219" s="90"/>
      <c r="AK219" s="90"/>
      <c r="AL219" s="90"/>
      <c r="AM219" s="90"/>
      <c r="AN219" s="89"/>
      <c r="AO219" s="90"/>
      <c r="AP219" s="90"/>
      <c r="AQ219" s="89"/>
      <c r="AR219" s="89"/>
      <c r="AS219" s="105"/>
      <c r="AT219" s="89"/>
      <c r="AU219" s="89"/>
      <c r="AV219" s="89"/>
      <c r="AW219" s="90"/>
      <c r="AX219" s="90"/>
      <c r="AY219" s="90"/>
      <c r="AZ219" s="89"/>
    </row>
    <row r="220" spans="1:52" s="67" customFormat="1" ht="25.5" customHeight="1" x14ac:dyDescent="0.2">
      <c r="A220" s="85">
        <f>Planeacion!A218</f>
        <v>0</v>
      </c>
      <c r="B220" s="85">
        <f>Planeacion!B218</f>
        <v>0</v>
      </c>
      <c r="C220" s="85">
        <f>Planeacion!C218</f>
        <v>0</v>
      </c>
      <c r="D220" s="85">
        <f>Planeacion!D219</f>
        <v>0</v>
      </c>
      <c r="E220" s="85" t="str">
        <f t="shared" si="20"/>
        <v>0000</v>
      </c>
      <c r="F220" s="85">
        <f>Planeacion!F218</f>
        <v>0</v>
      </c>
      <c r="G220" s="85">
        <f>Planeacion!G218</f>
        <v>0</v>
      </c>
      <c r="H220" s="85">
        <f>Planeacion!H218</f>
        <v>0</v>
      </c>
      <c r="I220" s="85">
        <f>Planeacion!I218</f>
        <v>0</v>
      </c>
      <c r="J220" s="85">
        <f>Planeacion!J218</f>
        <v>0</v>
      </c>
      <c r="K220" s="85">
        <f>Planeacion!K218</f>
        <v>0</v>
      </c>
      <c r="L220" s="85">
        <f>Planeacion!L218</f>
        <v>0</v>
      </c>
      <c r="M220" s="86" t="str">
        <f t="shared" si="19"/>
        <v>Participacion</v>
      </c>
      <c r="N220" s="85">
        <f>Planeacion!M218</f>
        <v>0</v>
      </c>
      <c r="O220" s="87"/>
      <c r="P220" s="88"/>
      <c r="Q220" s="88"/>
      <c r="R220" s="85">
        <f t="shared" si="16"/>
        <v>0</v>
      </c>
      <c r="S220" s="112"/>
      <c r="T220" s="110"/>
      <c r="U220" s="110"/>
      <c r="V220" s="110"/>
      <c r="W220" s="117">
        <f t="shared" si="17"/>
        <v>0</v>
      </c>
      <c r="X220" s="112"/>
      <c r="Y220" s="110"/>
      <c r="Z220" s="110"/>
      <c r="AA220" s="110"/>
      <c r="AB220" s="110"/>
      <c r="AC220" s="110"/>
      <c r="AD220" s="110"/>
      <c r="AE220" s="89"/>
      <c r="AF220" s="90"/>
      <c r="AG220" s="90"/>
      <c r="AH220" s="90"/>
      <c r="AI220" s="90"/>
      <c r="AJ220" s="90"/>
      <c r="AK220" s="90"/>
      <c r="AL220" s="90"/>
      <c r="AM220" s="90"/>
      <c r="AN220" s="89"/>
      <c r="AO220" s="90"/>
      <c r="AP220" s="90"/>
      <c r="AQ220" s="89"/>
      <c r="AR220" s="89"/>
      <c r="AS220" s="105"/>
      <c r="AT220" s="89"/>
      <c r="AU220" s="89"/>
      <c r="AV220" s="89"/>
      <c r="AW220" s="90"/>
      <c r="AX220" s="90"/>
      <c r="AY220" s="90"/>
      <c r="AZ220" s="89"/>
    </row>
    <row r="221" spans="1:52" s="67" customFormat="1" ht="25.5" customHeight="1" x14ac:dyDescent="0.2">
      <c r="A221" s="85">
        <f>Planeacion!A219</f>
        <v>0</v>
      </c>
      <c r="B221" s="85">
        <f>Planeacion!B219</f>
        <v>0</v>
      </c>
      <c r="C221" s="85">
        <f>Planeacion!C219</f>
        <v>0</v>
      </c>
      <c r="D221" s="85">
        <f>Planeacion!D220</f>
        <v>0</v>
      </c>
      <c r="E221" s="85" t="str">
        <f t="shared" si="20"/>
        <v>0000</v>
      </c>
      <c r="F221" s="85">
        <f>Planeacion!F219</f>
        <v>0</v>
      </c>
      <c r="G221" s="85">
        <f>Planeacion!G219</f>
        <v>0</v>
      </c>
      <c r="H221" s="85">
        <f>Planeacion!H219</f>
        <v>0</v>
      </c>
      <c r="I221" s="85">
        <f>Planeacion!I219</f>
        <v>0</v>
      </c>
      <c r="J221" s="85">
        <f>Planeacion!J219</f>
        <v>0</v>
      </c>
      <c r="K221" s="85">
        <f>Planeacion!K219</f>
        <v>0</v>
      </c>
      <c r="L221" s="85">
        <f>Planeacion!L219</f>
        <v>0</v>
      </c>
      <c r="M221" s="86" t="str">
        <f t="shared" si="19"/>
        <v>Participacion</v>
      </c>
      <c r="N221" s="85">
        <f>Planeacion!M219</f>
        <v>0</v>
      </c>
      <c r="O221" s="87"/>
      <c r="P221" s="88"/>
      <c r="Q221" s="88"/>
      <c r="R221" s="85">
        <f t="shared" si="16"/>
        <v>0</v>
      </c>
      <c r="S221" s="112"/>
      <c r="T221" s="110"/>
      <c r="U221" s="110"/>
      <c r="V221" s="110"/>
      <c r="W221" s="117">
        <f t="shared" si="17"/>
        <v>0</v>
      </c>
      <c r="X221" s="112"/>
      <c r="Y221" s="110"/>
      <c r="Z221" s="110"/>
      <c r="AA221" s="110"/>
      <c r="AB221" s="110"/>
      <c r="AC221" s="110"/>
      <c r="AD221" s="110"/>
      <c r="AE221" s="89"/>
      <c r="AF221" s="90"/>
      <c r="AG221" s="90"/>
      <c r="AH221" s="90"/>
      <c r="AI221" s="90"/>
      <c r="AJ221" s="90"/>
      <c r="AK221" s="90"/>
      <c r="AL221" s="90"/>
      <c r="AM221" s="90"/>
      <c r="AN221" s="89"/>
      <c r="AO221" s="90"/>
      <c r="AP221" s="90"/>
      <c r="AQ221" s="89"/>
      <c r="AR221" s="89"/>
      <c r="AS221" s="105"/>
      <c r="AT221" s="89"/>
      <c r="AU221" s="89"/>
      <c r="AV221" s="89"/>
      <c r="AW221" s="90"/>
      <c r="AX221" s="90"/>
      <c r="AY221" s="90"/>
      <c r="AZ221" s="89"/>
    </row>
    <row r="222" spans="1:52" s="67" customFormat="1" ht="25.5" customHeight="1" x14ac:dyDescent="0.2">
      <c r="A222" s="85">
        <f>Planeacion!A220</f>
        <v>0</v>
      </c>
      <c r="B222" s="85">
        <f>Planeacion!B220</f>
        <v>0</v>
      </c>
      <c r="C222" s="85">
        <f>Planeacion!C220</f>
        <v>0</v>
      </c>
      <c r="D222" s="85">
        <f>Planeacion!D221</f>
        <v>0</v>
      </c>
      <c r="E222" s="85" t="str">
        <f t="shared" si="20"/>
        <v>0000</v>
      </c>
      <c r="F222" s="85">
        <f>Planeacion!F220</f>
        <v>0</v>
      </c>
      <c r="G222" s="85">
        <f>Planeacion!G220</f>
        <v>0</v>
      </c>
      <c r="H222" s="85">
        <f>Planeacion!H220</f>
        <v>0</v>
      </c>
      <c r="I222" s="85">
        <f>Planeacion!I220</f>
        <v>0</v>
      </c>
      <c r="J222" s="85">
        <f>Planeacion!J220</f>
        <v>0</v>
      </c>
      <c r="K222" s="85">
        <f>Planeacion!K220</f>
        <v>0</v>
      </c>
      <c r="L222" s="85">
        <f>Planeacion!L220</f>
        <v>0</v>
      </c>
      <c r="M222" s="86" t="str">
        <f t="shared" si="19"/>
        <v>Participacion</v>
      </c>
      <c r="N222" s="85">
        <f>Planeacion!M220</f>
        <v>0</v>
      </c>
      <c r="O222" s="87"/>
      <c r="P222" s="88"/>
      <c r="Q222" s="88"/>
      <c r="R222" s="85">
        <f t="shared" si="16"/>
        <v>0</v>
      </c>
      <c r="S222" s="112"/>
      <c r="T222" s="110"/>
      <c r="U222" s="110"/>
      <c r="V222" s="110"/>
      <c r="W222" s="117">
        <f t="shared" si="17"/>
        <v>0</v>
      </c>
      <c r="X222" s="112"/>
      <c r="Y222" s="110"/>
      <c r="Z222" s="110"/>
      <c r="AA222" s="110"/>
      <c r="AB222" s="110"/>
      <c r="AC222" s="110"/>
      <c r="AD222" s="110"/>
      <c r="AE222" s="89"/>
      <c r="AF222" s="90"/>
      <c r="AG222" s="90"/>
      <c r="AH222" s="90"/>
      <c r="AI222" s="90"/>
      <c r="AJ222" s="90"/>
      <c r="AK222" s="90"/>
      <c r="AL222" s="90"/>
      <c r="AM222" s="90"/>
      <c r="AN222" s="89"/>
      <c r="AO222" s="90"/>
      <c r="AP222" s="90"/>
      <c r="AQ222" s="89"/>
      <c r="AR222" s="89"/>
      <c r="AS222" s="105"/>
      <c r="AT222" s="89"/>
      <c r="AU222" s="89"/>
      <c r="AV222" s="89"/>
      <c r="AW222" s="90"/>
      <c r="AX222" s="90"/>
      <c r="AY222" s="90"/>
      <c r="AZ222" s="89"/>
    </row>
    <row r="223" spans="1:52" s="67" customFormat="1" ht="25.5" customHeight="1" x14ac:dyDescent="0.2">
      <c r="A223" s="85">
        <f>Planeacion!A221</f>
        <v>0</v>
      </c>
      <c r="B223" s="85">
        <f>Planeacion!B221</f>
        <v>0</v>
      </c>
      <c r="C223" s="85">
        <f>Planeacion!C221</f>
        <v>0</v>
      </c>
      <c r="D223" s="85">
        <f>Planeacion!D222</f>
        <v>0</v>
      </c>
      <c r="E223" s="85" t="str">
        <f t="shared" si="20"/>
        <v>0000</v>
      </c>
      <c r="F223" s="85">
        <f>Planeacion!F221</f>
        <v>0</v>
      </c>
      <c r="G223" s="85">
        <f>Planeacion!G221</f>
        <v>0</v>
      </c>
      <c r="H223" s="85">
        <f>Planeacion!H221</f>
        <v>0</v>
      </c>
      <c r="I223" s="85">
        <f>Planeacion!I221</f>
        <v>0</v>
      </c>
      <c r="J223" s="85">
        <f>Planeacion!J221</f>
        <v>0</v>
      </c>
      <c r="K223" s="85">
        <f>Planeacion!K221</f>
        <v>0</v>
      </c>
      <c r="L223" s="85">
        <f>Planeacion!L221</f>
        <v>0</v>
      </c>
      <c r="M223" s="86" t="str">
        <f t="shared" si="19"/>
        <v>Participacion</v>
      </c>
      <c r="N223" s="85">
        <f>Planeacion!M221</f>
        <v>0</v>
      </c>
      <c r="O223" s="87"/>
      <c r="P223" s="88"/>
      <c r="Q223" s="88"/>
      <c r="R223" s="85">
        <f t="shared" si="16"/>
        <v>0</v>
      </c>
      <c r="S223" s="112"/>
      <c r="T223" s="110"/>
      <c r="U223" s="110"/>
      <c r="V223" s="110"/>
      <c r="W223" s="117">
        <f t="shared" si="17"/>
        <v>0</v>
      </c>
      <c r="X223" s="112"/>
      <c r="Y223" s="110"/>
      <c r="Z223" s="110"/>
      <c r="AA223" s="110"/>
      <c r="AB223" s="110"/>
      <c r="AC223" s="110"/>
      <c r="AD223" s="110"/>
      <c r="AE223" s="89"/>
      <c r="AF223" s="90"/>
      <c r="AG223" s="90"/>
      <c r="AH223" s="90"/>
      <c r="AI223" s="90"/>
      <c r="AJ223" s="90"/>
      <c r="AK223" s="90"/>
      <c r="AL223" s="90"/>
      <c r="AM223" s="90"/>
      <c r="AN223" s="89"/>
      <c r="AO223" s="90"/>
      <c r="AP223" s="90"/>
      <c r="AQ223" s="89"/>
      <c r="AR223" s="89"/>
      <c r="AS223" s="105"/>
      <c r="AT223" s="89"/>
      <c r="AU223" s="89"/>
      <c r="AV223" s="89"/>
      <c r="AW223" s="90"/>
      <c r="AX223" s="90"/>
      <c r="AY223" s="90"/>
      <c r="AZ223" s="89"/>
    </row>
    <row r="224" spans="1:52" s="67" customFormat="1" ht="25.5" customHeight="1" x14ac:dyDescent="0.2">
      <c r="A224" s="85">
        <f>Planeacion!A222</f>
        <v>0</v>
      </c>
      <c r="B224" s="85">
        <f>Planeacion!B222</f>
        <v>0</v>
      </c>
      <c r="C224" s="85">
        <f>Planeacion!C222</f>
        <v>0</v>
      </c>
      <c r="D224" s="85">
        <f>Planeacion!D223</f>
        <v>0</v>
      </c>
      <c r="E224" s="85" t="str">
        <f t="shared" si="20"/>
        <v>0000</v>
      </c>
      <c r="F224" s="85">
        <f>Planeacion!F222</f>
        <v>0</v>
      </c>
      <c r="G224" s="85">
        <f>Planeacion!G222</f>
        <v>0</v>
      </c>
      <c r="H224" s="85">
        <f>Planeacion!H222</f>
        <v>0</v>
      </c>
      <c r="I224" s="85">
        <f>Planeacion!I222</f>
        <v>0</v>
      </c>
      <c r="J224" s="85">
        <f>Planeacion!J222</f>
        <v>0</v>
      </c>
      <c r="K224" s="85">
        <f>Planeacion!K222</f>
        <v>0</v>
      </c>
      <c r="L224" s="85">
        <f>Planeacion!L222</f>
        <v>0</v>
      </c>
      <c r="M224" s="86" t="str">
        <f t="shared" si="19"/>
        <v>Participacion</v>
      </c>
      <c r="N224" s="85">
        <f>Planeacion!M222</f>
        <v>0</v>
      </c>
      <c r="O224" s="87"/>
      <c r="P224" s="88"/>
      <c r="Q224" s="88"/>
      <c r="R224" s="85">
        <f t="shared" si="16"/>
        <v>0</v>
      </c>
      <c r="S224" s="112"/>
      <c r="T224" s="110"/>
      <c r="U224" s="110"/>
      <c r="V224" s="110"/>
      <c r="W224" s="117">
        <f t="shared" si="17"/>
        <v>0</v>
      </c>
      <c r="X224" s="112"/>
      <c r="Y224" s="110"/>
      <c r="Z224" s="110"/>
      <c r="AA224" s="110"/>
      <c r="AB224" s="110"/>
      <c r="AC224" s="110"/>
      <c r="AD224" s="110"/>
      <c r="AE224" s="89"/>
      <c r="AF224" s="90"/>
      <c r="AG224" s="90"/>
      <c r="AH224" s="90"/>
      <c r="AI224" s="90"/>
      <c r="AJ224" s="90"/>
      <c r="AK224" s="90"/>
      <c r="AL224" s="90"/>
      <c r="AM224" s="90"/>
      <c r="AN224" s="89"/>
      <c r="AO224" s="90"/>
      <c r="AP224" s="90"/>
      <c r="AQ224" s="89"/>
      <c r="AR224" s="89"/>
      <c r="AS224" s="105"/>
      <c r="AT224" s="89"/>
      <c r="AU224" s="89"/>
      <c r="AV224" s="89"/>
      <c r="AW224" s="90"/>
      <c r="AX224" s="90"/>
      <c r="AY224" s="90"/>
      <c r="AZ224" s="89"/>
    </row>
    <row r="225" spans="1:52" s="67" customFormat="1" ht="25.5" customHeight="1" x14ac:dyDescent="0.2">
      <c r="A225" s="85">
        <f>Planeacion!A223</f>
        <v>0</v>
      </c>
      <c r="B225" s="85">
        <f>Planeacion!B223</f>
        <v>0</v>
      </c>
      <c r="C225" s="85">
        <f>Planeacion!C223</f>
        <v>0</v>
      </c>
      <c r="D225" s="85">
        <f>Planeacion!D224</f>
        <v>0</v>
      </c>
      <c r="E225" s="85" t="str">
        <f t="shared" si="20"/>
        <v>0000</v>
      </c>
      <c r="F225" s="85">
        <f>Planeacion!F223</f>
        <v>0</v>
      </c>
      <c r="G225" s="85">
        <f>Planeacion!G223</f>
        <v>0</v>
      </c>
      <c r="H225" s="85">
        <f>Planeacion!H223</f>
        <v>0</v>
      </c>
      <c r="I225" s="85">
        <f>Planeacion!I223</f>
        <v>0</v>
      </c>
      <c r="J225" s="85">
        <f>Planeacion!J223</f>
        <v>0</v>
      </c>
      <c r="K225" s="85">
        <f>Planeacion!K223</f>
        <v>0</v>
      </c>
      <c r="L225" s="85">
        <f>Planeacion!L223</f>
        <v>0</v>
      </c>
      <c r="M225" s="86" t="str">
        <f t="shared" si="19"/>
        <v>Participacion</v>
      </c>
      <c r="N225" s="85">
        <f>Planeacion!M223</f>
        <v>0</v>
      </c>
      <c r="O225" s="87"/>
      <c r="P225" s="88"/>
      <c r="Q225" s="88"/>
      <c r="R225" s="85">
        <f t="shared" si="16"/>
        <v>0</v>
      </c>
      <c r="S225" s="112"/>
      <c r="T225" s="110"/>
      <c r="U225" s="110"/>
      <c r="V225" s="110"/>
      <c r="W225" s="117">
        <f t="shared" si="17"/>
        <v>0</v>
      </c>
      <c r="X225" s="112"/>
      <c r="Y225" s="110"/>
      <c r="Z225" s="110"/>
      <c r="AA225" s="110"/>
      <c r="AB225" s="110"/>
      <c r="AC225" s="110"/>
      <c r="AD225" s="110"/>
      <c r="AE225" s="89"/>
      <c r="AF225" s="90"/>
      <c r="AG225" s="90"/>
      <c r="AH225" s="90"/>
      <c r="AI225" s="90"/>
      <c r="AJ225" s="90"/>
      <c r="AK225" s="90"/>
      <c r="AL225" s="90"/>
      <c r="AM225" s="90"/>
      <c r="AN225" s="89"/>
      <c r="AO225" s="90"/>
      <c r="AP225" s="90"/>
      <c r="AQ225" s="89"/>
      <c r="AR225" s="89"/>
      <c r="AS225" s="105"/>
      <c r="AT225" s="89"/>
      <c r="AU225" s="89"/>
      <c r="AV225" s="89"/>
      <c r="AW225" s="90"/>
      <c r="AX225" s="90"/>
      <c r="AY225" s="90"/>
      <c r="AZ225" s="89"/>
    </row>
    <row r="226" spans="1:52" s="67" customFormat="1" ht="25.5" customHeight="1" x14ac:dyDescent="0.2">
      <c r="A226" s="85">
        <f>Planeacion!A224</f>
        <v>0</v>
      </c>
      <c r="B226" s="85">
        <f>Planeacion!B224</f>
        <v>0</v>
      </c>
      <c r="C226" s="85">
        <f>Planeacion!C224</f>
        <v>0</v>
      </c>
      <c r="D226" s="85">
        <f>Planeacion!D225</f>
        <v>0</v>
      </c>
      <c r="E226" s="85" t="str">
        <f t="shared" si="20"/>
        <v>0000</v>
      </c>
      <c r="F226" s="85">
        <f>Planeacion!F224</f>
        <v>0</v>
      </c>
      <c r="G226" s="85">
        <f>Planeacion!G224</f>
        <v>0</v>
      </c>
      <c r="H226" s="85">
        <f>Planeacion!H224</f>
        <v>0</v>
      </c>
      <c r="I226" s="85">
        <f>Planeacion!I224</f>
        <v>0</v>
      </c>
      <c r="J226" s="85">
        <f>Planeacion!J224</f>
        <v>0</v>
      </c>
      <c r="K226" s="85">
        <f>Planeacion!K224</f>
        <v>0</v>
      </c>
      <c r="L226" s="85">
        <f>Planeacion!L224</f>
        <v>0</v>
      </c>
      <c r="M226" s="86" t="str">
        <f t="shared" si="19"/>
        <v>Participacion</v>
      </c>
      <c r="N226" s="85">
        <f>Planeacion!M224</f>
        <v>0</v>
      </c>
      <c r="O226" s="87"/>
      <c r="P226" s="88"/>
      <c r="Q226" s="88"/>
      <c r="R226" s="85">
        <f t="shared" si="16"/>
        <v>0</v>
      </c>
      <c r="S226" s="112"/>
      <c r="T226" s="110"/>
      <c r="U226" s="110"/>
      <c r="V226" s="110"/>
      <c r="W226" s="117">
        <f t="shared" si="17"/>
        <v>0</v>
      </c>
      <c r="X226" s="112"/>
      <c r="Y226" s="110"/>
      <c r="Z226" s="110"/>
      <c r="AA226" s="110"/>
      <c r="AB226" s="110"/>
      <c r="AC226" s="110"/>
      <c r="AD226" s="110"/>
      <c r="AE226" s="89"/>
      <c r="AF226" s="90"/>
      <c r="AG226" s="90"/>
      <c r="AH226" s="90"/>
      <c r="AI226" s="90"/>
      <c r="AJ226" s="90"/>
      <c r="AK226" s="90"/>
      <c r="AL226" s="90"/>
      <c r="AM226" s="90"/>
      <c r="AN226" s="89"/>
      <c r="AO226" s="90"/>
      <c r="AP226" s="90"/>
      <c r="AQ226" s="89"/>
      <c r="AR226" s="89"/>
      <c r="AS226" s="105"/>
      <c r="AT226" s="89"/>
      <c r="AU226" s="89"/>
      <c r="AV226" s="89"/>
      <c r="AW226" s="90"/>
      <c r="AX226" s="90"/>
      <c r="AY226" s="90"/>
      <c r="AZ226" s="89"/>
    </row>
    <row r="227" spans="1:52" s="67" customFormat="1" ht="25.5" customHeight="1" x14ac:dyDescent="0.2">
      <c r="A227" s="85">
        <f>Planeacion!A225</f>
        <v>0</v>
      </c>
      <c r="B227" s="85">
        <f>Planeacion!B225</f>
        <v>0</v>
      </c>
      <c r="C227" s="85">
        <f>Planeacion!C225</f>
        <v>0</v>
      </c>
      <c r="D227" s="85">
        <f>Planeacion!D226</f>
        <v>0</v>
      </c>
      <c r="E227" s="85" t="str">
        <f t="shared" si="20"/>
        <v>0000</v>
      </c>
      <c r="F227" s="85">
        <f>Planeacion!F225</f>
        <v>0</v>
      </c>
      <c r="G227" s="85">
        <f>Planeacion!G225</f>
        <v>0</v>
      </c>
      <c r="H227" s="85">
        <f>Planeacion!H225</f>
        <v>0</v>
      </c>
      <c r="I227" s="85">
        <f>Planeacion!I225</f>
        <v>0</v>
      </c>
      <c r="J227" s="85">
        <f>Planeacion!J225</f>
        <v>0</v>
      </c>
      <c r="K227" s="85">
        <f>Planeacion!K225</f>
        <v>0</v>
      </c>
      <c r="L227" s="85">
        <f>Planeacion!L225</f>
        <v>0</v>
      </c>
      <c r="M227" s="86" t="str">
        <f t="shared" si="19"/>
        <v>Participacion</v>
      </c>
      <c r="N227" s="85">
        <f>Planeacion!M225</f>
        <v>0</v>
      </c>
      <c r="O227" s="87"/>
      <c r="P227" s="88"/>
      <c r="Q227" s="88"/>
      <c r="R227" s="85">
        <f t="shared" si="16"/>
        <v>0</v>
      </c>
      <c r="S227" s="112"/>
      <c r="T227" s="110"/>
      <c r="U227" s="110"/>
      <c r="V227" s="110"/>
      <c r="W227" s="117">
        <f t="shared" si="17"/>
        <v>0</v>
      </c>
      <c r="X227" s="112"/>
      <c r="Y227" s="110"/>
      <c r="Z227" s="110"/>
      <c r="AA227" s="110"/>
      <c r="AB227" s="110"/>
      <c r="AC227" s="110"/>
      <c r="AD227" s="110"/>
      <c r="AE227" s="89"/>
      <c r="AF227" s="90"/>
      <c r="AG227" s="90"/>
      <c r="AH227" s="90"/>
      <c r="AI227" s="90"/>
      <c r="AJ227" s="90"/>
      <c r="AK227" s="90"/>
      <c r="AL227" s="90"/>
      <c r="AM227" s="90"/>
      <c r="AN227" s="89"/>
      <c r="AO227" s="90"/>
      <c r="AP227" s="90"/>
      <c r="AQ227" s="89"/>
      <c r="AR227" s="89"/>
      <c r="AS227" s="105"/>
      <c r="AT227" s="89"/>
      <c r="AU227" s="89"/>
      <c r="AV227" s="89"/>
      <c r="AW227" s="90"/>
      <c r="AX227" s="90"/>
      <c r="AY227" s="90"/>
      <c r="AZ227" s="89"/>
    </row>
    <row r="228" spans="1:52" s="67" customFormat="1" ht="25.5" customHeight="1" x14ac:dyDescent="0.2">
      <c r="A228" s="85">
        <f>Planeacion!A226</f>
        <v>0</v>
      </c>
      <c r="B228" s="85">
        <f>Planeacion!B226</f>
        <v>0</v>
      </c>
      <c r="C228" s="85">
        <f>Planeacion!C226</f>
        <v>0</v>
      </c>
      <c r="D228" s="85">
        <f>Planeacion!D227</f>
        <v>0</v>
      </c>
      <c r="E228" s="85" t="str">
        <f t="shared" si="20"/>
        <v>0000</v>
      </c>
      <c r="F228" s="85">
        <f>Planeacion!F226</f>
        <v>0</v>
      </c>
      <c r="G228" s="85">
        <f>Planeacion!G226</f>
        <v>0</v>
      </c>
      <c r="H228" s="85">
        <f>Planeacion!H226</f>
        <v>0</v>
      </c>
      <c r="I228" s="85">
        <f>Planeacion!I226</f>
        <v>0</v>
      </c>
      <c r="J228" s="85">
        <f>Planeacion!J226</f>
        <v>0</v>
      </c>
      <c r="K228" s="85">
        <f>Planeacion!K226</f>
        <v>0</v>
      </c>
      <c r="L228" s="85">
        <f>Planeacion!L226</f>
        <v>0</v>
      </c>
      <c r="M228" s="86" t="str">
        <f t="shared" si="19"/>
        <v>Participacion</v>
      </c>
      <c r="N228" s="85">
        <f>Planeacion!M226</f>
        <v>0</v>
      </c>
      <c r="O228" s="87"/>
      <c r="P228" s="88"/>
      <c r="Q228" s="88"/>
      <c r="R228" s="85">
        <f t="shared" si="16"/>
        <v>0</v>
      </c>
      <c r="S228" s="112"/>
      <c r="T228" s="110"/>
      <c r="U228" s="110"/>
      <c r="V228" s="110"/>
      <c r="W228" s="117">
        <f t="shared" si="17"/>
        <v>0</v>
      </c>
      <c r="X228" s="112"/>
      <c r="Y228" s="110"/>
      <c r="Z228" s="110"/>
      <c r="AA228" s="110"/>
      <c r="AB228" s="110"/>
      <c r="AC228" s="110"/>
      <c r="AD228" s="110"/>
      <c r="AE228" s="89"/>
      <c r="AF228" s="90"/>
      <c r="AG228" s="90"/>
      <c r="AH228" s="90"/>
      <c r="AI228" s="90"/>
      <c r="AJ228" s="90"/>
      <c r="AK228" s="90"/>
      <c r="AL228" s="90"/>
      <c r="AM228" s="90"/>
      <c r="AN228" s="89"/>
      <c r="AO228" s="90"/>
      <c r="AP228" s="90"/>
      <c r="AQ228" s="89"/>
      <c r="AR228" s="89"/>
      <c r="AS228" s="105"/>
      <c r="AT228" s="89"/>
      <c r="AU228" s="89"/>
      <c r="AV228" s="89"/>
      <c r="AW228" s="90"/>
      <c r="AX228" s="90"/>
      <c r="AY228" s="90"/>
      <c r="AZ228" s="89"/>
    </row>
    <row r="229" spans="1:52" s="67" customFormat="1" ht="25.5" customHeight="1" x14ac:dyDescent="0.2">
      <c r="A229" s="85">
        <f>Planeacion!A227</f>
        <v>0</v>
      </c>
      <c r="B229" s="85">
        <f>Planeacion!B227</f>
        <v>0</v>
      </c>
      <c r="C229" s="85">
        <f>Planeacion!C227</f>
        <v>0</v>
      </c>
      <c r="D229" s="85">
        <f>Planeacion!D228</f>
        <v>0</v>
      </c>
      <c r="E229" s="85" t="str">
        <f t="shared" si="20"/>
        <v>0000</v>
      </c>
      <c r="F229" s="85">
        <f>Planeacion!F227</f>
        <v>0</v>
      </c>
      <c r="G229" s="85">
        <f>Planeacion!G227</f>
        <v>0</v>
      </c>
      <c r="H229" s="85">
        <f>Planeacion!H227</f>
        <v>0</v>
      </c>
      <c r="I229" s="85">
        <f>Planeacion!I227</f>
        <v>0</v>
      </c>
      <c r="J229" s="85">
        <f>Planeacion!J227</f>
        <v>0</v>
      </c>
      <c r="K229" s="85">
        <f>Planeacion!K227</f>
        <v>0</v>
      </c>
      <c r="L229" s="85">
        <f>Planeacion!L227</f>
        <v>0</v>
      </c>
      <c r="M229" s="86" t="str">
        <f t="shared" si="19"/>
        <v>Participacion</v>
      </c>
      <c r="N229" s="85">
        <f>Planeacion!M227</f>
        <v>0</v>
      </c>
      <c r="O229" s="87"/>
      <c r="P229" s="88"/>
      <c r="Q229" s="88"/>
      <c r="R229" s="85">
        <f t="shared" si="16"/>
        <v>0</v>
      </c>
      <c r="S229" s="112"/>
      <c r="T229" s="110"/>
      <c r="U229" s="110"/>
      <c r="V229" s="110"/>
      <c r="W229" s="117">
        <f t="shared" si="17"/>
        <v>0</v>
      </c>
      <c r="X229" s="112"/>
      <c r="Y229" s="110"/>
      <c r="Z229" s="110"/>
      <c r="AA229" s="110"/>
      <c r="AB229" s="110"/>
      <c r="AC229" s="110"/>
      <c r="AD229" s="110"/>
      <c r="AE229" s="89"/>
      <c r="AF229" s="90"/>
      <c r="AG229" s="90"/>
      <c r="AH229" s="90"/>
      <c r="AI229" s="90"/>
      <c r="AJ229" s="90"/>
      <c r="AK229" s="90"/>
      <c r="AL229" s="90"/>
      <c r="AM229" s="90"/>
      <c r="AN229" s="89"/>
      <c r="AO229" s="90"/>
      <c r="AP229" s="90"/>
      <c r="AQ229" s="89"/>
      <c r="AR229" s="89"/>
      <c r="AS229" s="105"/>
      <c r="AT229" s="89"/>
      <c r="AU229" s="89"/>
      <c r="AV229" s="89"/>
      <c r="AW229" s="90"/>
      <c r="AX229" s="90"/>
      <c r="AY229" s="90"/>
      <c r="AZ229" s="89"/>
    </row>
    <row r="230" spans="1:52" s="67" customFormat="1" ht="25.5" customHeight="1" x14ac:dyDescent="0.2">
      <c r="A230" s="85">
        <f>Planeacion!A228</f>
        <v>0</v>
      </c>
      <c r="B230" s="85">
        <f>Planeacion!B228</f>
        <v>0</v>
      </c>
      <c r="C230" s="85">
        <f>Planeacion!C228</f>
        <v>0</v>
      </c>
      <c r="D230" s="85">
        <f>Planeacion!D229</f>
        <v>0</v>
      </c>
      <c r="E230" s="85" t="str">
        <f t="shared" si="20"/>
        <v>0000</v>
      </c>
      <c r="F230" s="85">
        <f>Planeacion!F228</f>
        <v>0</v>
      </c>
      <c r="G230" s="85">
        <f>Planeacion!G228</f>
        <v>0</v>
      </c>
      <c r="H230" s="85">
        <f>Planeacion!H228</f>
        <v>0</v>
      </c>
      <c r="I230" s="85">
        <f>Planeacion!I228</f>
        <v>0</v>
      </c>
      <c r="J230" s="85">
        <f>Planeacion!J228</f>
        <v>0</v>
      </c>
      <c r="K230" s="85">
        <f>Planeacion!K228</f>
        <v>0</v>
      </c>
      <c r="L230" s="85">
        <f>Planeacion!L228</f>
        <v>0</v>
      </c>
      <c r="M230" s="86" t="str">
        <f t="shared" si="19"/>
        <v>Participacion</v>
      </c>
      <c r="N230" s="85">
        <f>Planeacion!M228</f>
        <v>0</v>
      </c>
      <c r="O230" s="87"/>
      <c r="P230" s="88"/>
      <c r="Q230" s="88"/>
      <c r="R230" s="85">
        <f t="shared" si="16"/>
        <v>0</v>
      </c>
      <c r="S230" s="112"/>
      <c r="T230" s="110"/>
      <c r="U230" s="110"/>
      <c r="V230" s="110"/>
      <c r="W230" s="117">
        <f t="shared" si="17"/>
        <v>0</v>
      </c>
      <c r="X230" s="112"/>
      <c r="Y230" s="110"/>
      <c r="Z230" s="110"/>
      <c r="AA230" s="110"/>
      <c r="AB230" s="110"/>
      <c r="AC230" s="110"/>
      <c r="AD230" s="110"/>
      <c r="AE230" s="89"/>
      <c r="AF230" s="90"/>
      <c r="AG230" s="90"/>
      <c r="AH230" s="90"/>
      <c r="AI230" s="90"/>
      <c r="AJ230" s="90"/>
      <c r="AK230" s="90"/>
      <c r="AL230" s="90"/>
      <c r="AM230" s="90"/>
      <c r="AN230" s="89"/>
      <c r="AO230" s="90"/>
      <c r="AP230" s="90"/>
      <c r="AQ230" s="89"/>
      <c r="AR230" s="89"/>
      <c r="AS230" s="105"/>
      <c r="AT230" s="89"/>
      <c r="AU230" s="89"/>
      <c r="AV230" s="89"/>
      <c r="AW230" s="90"/>
      <c r="AX230" s="90"/>
      <c r="AY230" s="90"/>
      <c r="AZ230" s="89"/>
    </row>
    <row r="231" spans="1:52" s="67" customFormat="1" ht="25.5" customHeight="1" x14ac:dyDescent="0.2">
      <c r="A231" s="85">
        <f>Planeacion!A229</f>
        <v>0</v>
      </c>
      <c r="B231" s="85">
        <f>Planeacion!B229</f>
        <v>0</v>
      </c>
      <c r="C231" s="85">
        <f>Planeacion!C229</f>
        <v>0</v>
      </c>
      <c r="D231" s="85">
        <f>Planeacion!D230</f>
        <v>0</v>
      </c>
      <c r="E231" s="85" t="str">
        <f t="shared" si="20"/>
        <v>0000</v>
      </c>
      <c r="F231" s="85">
        <f>Planeacion!F229</f>
        <v>0</v>
      </c>
      <c r="G231" s="85">
        <f>Planeacion!G229</f>
        <v>0</v>
      </c>
      <c r="H231" s="85">
        <f>Planeacion!H229</f>
        <v>0</v>
      </c>
      <c r="I231" s="85">
        <f>Planeacion!I229</f>
        <v>0</v>
      </c>
      <c r="J231" s="85">
        <f>Planeacion!J229</f>
        <v>0</v>
      </c>
      <c r="K231" s="85">
        <f>Planeacion!K229</f>
        <v>0</v>
      </c>
      <c r="L231" s="85">
        <f>Planeacion!L229</f>
        <v>0</v>
      </c>
      <c r="M231" s="86" t="str">
        <f t="shared" si="19"/>
        <v>Participacion</v>
      </c>
      <c r="N231" s="85">
        <f>Planeacion!M229</f>
        <v>0</v>
      </c>
      <c r="O231" s="87"/>
      <c r="P231" s="88"/>
      <c r="Q231" s="88"/>
      <c r="R231" s="85">
        <f t="shared" si="16"/>
        <v>0</v>
      </c>
      <c r="S231" s="112"/>
      <c r="T231" s="110"/>
      <c r="U231" s="110"/>
      <c r="V231" s="110"/>
      <c r="W231" s="117">
        <f t="shared" si="17"/>
        <v>0</v>
      </c>
      <c r="X231" s="112"/>
      <c r="Y231" s="110"/>
      <c r="Z231" s="110"/>
      <c r="AA231" s="110"/>
      <c r="AB231" s="110"/>
      <c r="AC231" s="110"/>
      <c r="AD231" s="110"/>
      <c r="AE231" s="89"/>
      <c r="AF231" s="90"/>
      <c r="AG231" s="90"/>
      <c r="AH231" s="90"/>
      <c r="AI231" s="90"/>
      <c r="AJ231" s="90"/>
      <c r="AK231" s="90"/>
      <c r="AL231" s="90"/>
      <c r="AM231" s="90"/>
      <c r="AN231" s="89"/>
      <c r="AO231" s="90"/>
      <c r="AP231" s="90"/>
      <c r="AQ231" s="89"/>
      <c r="AR231" s="89"/>
      <c r="AS231" s="105"/>
      <c r="AT231" s="89"/>
      <c r="AU231" s="89"/>
      <c r="AV231" s="89"/>
      <c r="AW231" s="90"/>
      <c r="AX231" s="90"/>
      <c r="AY231" s="90"/>
      <c r="AZ231" s="89"/>
    </row>
    <row r="232" spans="1:52" s="67" customFormat="1" ht="25.5" customHeight="1" x14ac:dyDescent="0.2">
      <c r="A232" s="85">
        <f>Planeacion!A230</f>
        <v>0</v>
      </c>
      <c r="B232" s="85">
        <f>Planeacion!B230</f>
        <v>0</v>
      </c>
      <c r="C232" s="85">
        <f>Planeacion!C230</f>
        <v>0</v>
      </c>
      <c r="D232" s="85">
        <f>Planeacion!D231</f>
        <v>0</v>
      </c>
      <c r="E232" s="85" t="str">
        <f t="shared" si="20"/>
        <v>0000</v>
      </c>
      <c r="F232" s="85">
        <f>Planeacion!F230</f>
        <v>0</v>
      </c>
      <c r="G232" s="85">
        <f>Planeacion!G230</f>
        <v>0</v>
      </c>
      <c r="H232" s="85">
        <f>Planeacion!H230</f>
        <v>0</v>
      </c>
      <c r="I232" s="85">
        <f>Planeacion!I230</f>
        <v>0</v>
      </c>
      <c r="J232" s="85">
        <f>Planeacion!J230</f>
        <v>0</v>
      </c>
      <c r="K232" s="85">
        <f>Planeacion!K230</f>
        <v>0</v>
      </c>
      <c r="L232" s="85">
        <f>Planeacion!L230</f>
        <v>0</v>
      </c>
      <c r="M232" s="86" t="str">
        <f t="shared" si="19"/>
        <v>Participacion</v>
      </c>
      <c r="N232" s="85">
        <f>Planeacion!M230</f>
        <v>0</v>
      </c>
      <c r="O232" s="87"/>
      <c r="P232" s="88"/>
      <c r="Q232" s="88"/>
      <c r="R232" s="85">
        <f t="shared" si="16"/>
        <v>0</v>
      </c>
      <c r="S232" s="112"/>
      <c r="T232" s="110"/>
      <c r="U232" s="110"/>
      <c r="V232" s="110"/>
      <c r="W232" s="117">
        <f t="shared" si="17"/>
        <v>0</v>
      </c>
      <c r="X232" s="112"/>
      <c r="Y232" s="110"/>
      <c r="Z232" s="110"/>
      <c r="AA232" s="110"/>
      <c r="AB232" s="110"/>
      <c r="AC232" s="110"/>
      <c r="AD232" s="110"/>
      <c r="AE232" s="89"/>
      <c r="AF232" s="90"/>
      <c r="AG232" s="90"/>
      <c r="AH232" s="90"/>
      <c r="AI232" s="90"/>
      <c r="AJ232" s="90"/>
      <c r="AK232" s="90"/>
      <c r="AL232" s="90"/>
      <c r="AM232" s="90"/>
      <c r="AN232" s="89"/>
      <c r="AO232" s="90"/>
      <c r="AP232" s="90"/>
      <c r="AQ232" s="89"/>
      <c r="AR232" s="89"/>
      <c r="AS232" s="105"/>
      <c r="AT232" s="89"/>
      <c r="AU232" s="89"/>
      <c r="AV232" s="89"/>
      <c r="AW232" s="90"/>
      <c r="AX232" s="90"/>
      <c r="AY232" s="90"/>
      <c r="AZ232" s="89"/>
    </row>
    <row r="233" spans="1:52" s="67" customFormat="1" ht="25.5" customHeight="1" x14ac:dyDescent="0.2">
      <c r="A233" s="85">
        <f>Planeacion!A231</f>
        <v>0</v>
      </c>
      <c r="B233" s="85">
        <f>Planeacion!B231</f>
        <v>0</v>
      </c>
      <c r="C233" s="85">
        <f>Planeacion!C231</f>
        <v>0</v>
      </c>
      <c r="D233" s="85">
        <f>Planeacion!D231</f>
        <v>0</v>
      </c>
      <c r="E233" s="85" t="str">
        <f>CONCATENATE(A232,B232,C232,D232)</f>
        <v>0000</v>
      </c>
      <c r="F233" s="85">
        <f>Planeacion!F231</f>
        <v>0</v>
      </c>
      <c r="G233" s="85">
        <f>Planeacion!G231</f>
        <v>0</v>
      </c>
      <c r="H233" s="85">
        <f>Planeacion!H231</f>
        <v>0</v>
      </c>
      <c r="I233" s="85">
        <f>Planeacion!I231</f>
        <v>0</v>
      </c>
      <c r="J233" s="85">
        <f>Planeacion!J231</f>
        <v>0</v>
      </c>
      <c r="K233" s="85">
        <f>Planeacion!K231</f>
        <v>0</v>
      </c>
      <c r="L233" s="85">
        <f>Planeacion!L231</f>
        <v>0</v>
      </c>
      <c r="M233" s="86" t="str">
        <f t="shared" si="19"/>
        <v>Participacion</v>
      </c>
      <c r="N233" s="85">
        <f>Planeacion!M231</f>
        <v>0</v>
      </c>
      <c r="O233" s="87"/>
      <c r="P233" s="88"/>
      <c r="Q233" s="88"/>
      <c r="R233" s="85">
        <f>IF(SUM(S233:V233)=SUM(X233:AD233),SUM(S233:V233),"Error: # Total de participantes de la columna Sexo y Edad no coinciden")</f>
        <v>0</v>
      </c>
      <c r="S233" s="112"/>
      <c r="T233" s="110"/>
      <c r="U233" s="110"/>
      <c r="V233" s="110"/>
      <c r="W233" s="117">
        <f>SUM(X233:AD233)</f>
        <v>0</v>
      </c>
      <c r="X233" s="112"/>
      <c r="Y233" s="110"/>
      <c r="Z233" s="110"/>
      <c r="AA233" s="110"/>
      <c r="AB233" s="110"/>
      <c r="AC233" s="110"/>
      <c r="AD233" s="110"/>
      <c r="AE233" s="89"/>
      <c r="AF233" s="90"/>
      <c r="AG233" s="90"/>
      <c r="AH233" s="90"/>
      <c r="AI233" s="90"/>
      <c r="AJ233" s="90"/>
      <c r="AK233" s="90"/>
      <c r="AL233" s="90"/>
      <c r="AM233" s="90"/>
      <c r="AN233" s="89"/>
      <c r="AO233" s="90"/>
      <c r="AP233" s="90"/>
      <c r="AQ233" s="89"/>
      <c r="AR233" s="89"/>
      <c r="AS233" s="105"/>
      <c r="AT233" s="89"/>
      <c r="AU233" s="89"/>
      <c r="AV233" s="89"/>
      <c r="AW233" s="90"/>
      <c r="AX233" s="90"/>
      <c r="AY233" s="89"/>
      <c r="AZ233" s="123"/>
    </row>
    <row r="234" spans="1:52" s="67" customFormat="1" ht="25.5" customHeight="1" x14ac:dyDescent="0.2">
      <c r="A234" s="85">
        <f>Planeacion!A232</f>
        <v>0</v>
      </c>
      <c r="B234" s="85">
        <f>Planeacion!B232</f>
        <v>0</v>
      </c>
      <c r="C234" s="85">
        <f>Planeacion!C232</f>
        <v>0</v>
      </c>
      <c r="D234" s="85">
        <f>Planeacion!D232</f>
        <v>0</v>
      </c>
      <c r="E234" s="85" t="e">
        <f>CONCATENATE(#REF!,#REF!,#REF!,#REF!)</f>
        <v>#REF!</v>
      </c>
      <c r="F234" s="85">
        <f>Planeacion!F232</f>
        <v>0</v>
      </c>
      <c r="G234" s="85">
        <f>Planeacion!G232</f>
        <v>0</v>
      </c>
      <c r="H234" s="85">
        <f>Planeacion!H232</f>
        <v>0</v>
      </c>
      <c r="I234" s="85">
        <f>Planeacion!I232</f>
        <v>0</v>
      </c>
      <c r="J234" s="85">
        <f>Planeacion!J232</f>
        <v>0</v>
      </c>
      <c r="K234" s="85">
        <f>Planeacion!K232</f>
        <v>0</v>
      </c>
      <c r="L234" s="85">
        <f>Planeacion!L232</f>
        <v>0</v>
      </c>
      <c r="M234" s="86" t="str">
        <f t="shared" si="19"/>
        <v>Participacion</v>
      </c>
      <c r="N234" s="85">
        <f>Planeacion!M232</f>
        <v>0</v>
      </c>
      <c r="O234" s="87"/>
      <c r="P234" s="88"/>
      <c r="Q234" s="88"/>
      <c r="R234" s="85">
        <f t="shared" ref="R234:R297" si="21">IF(SUM(S234:V234)=SUM(X234:AD234),SUM(S234:V234),"Error: # Total de participantes de la columna Sexo y Edad no coinciden")</f>
        <v>0</v>
      </c>
      <c r="S234" s="112"/>
      <c r="T234" s="110"/>
      <c r="U234" s="110"/>
      <c r="V234" s="110"/>
      <c r="W234" s="117">
        <f t="shared" ref="W234:W297" si="22">SUM(X234:AD234)</f>
        <v>0</v>
      </c>
      <c r="X234" s="112"/>
      <c r="Y234" s="110"/>
      <c r="Z234" s="110"/>
      <c r="AA234" s="110"/>
      <c r="AB234" s="110"/>
      <c r="AC234" s="110"/>
      <c r="AD234" s="110"/>
      <c r="AE234" s="89"/>
      <c r="AF234" s="90"/>
      <c r="AG234" s="90"/>
      <c r="AH234" s="90"/>
      <c r="AI234" s="90"/>
      <c r="AJ234" s="90"/>
      <c r="AK234" s="90"/>
      <c r="AL234" s="90"/>
      <c r="AM234" s="90"/>
      <c r="AN234" s="89"/>
      <c r="AO234" s="90"/>
      <c r="AP234" s="90"/>
      <c r="AQ234" s="89"/>
      <c r="AR234" s="89"/>
      <c r="AS234" s="105"/>
      <c r="AT234" s="89"/>
      <c r="AU234" s="89"/>
      <c r="AV234" s="89"/>
      <c r="AW234" s="90"/>
      <c r="AX234" s="90"/>
      <c r="AY234" s="90"/>
      <c r="AZ234" s="90"/>
    </row>
    <row r="235" spans="1:52" s="67" customFormat="1" ht="25.5" customHeight="1" x14ac:dyDescent="0.2">
      <c r="A235" s="85">
        <f>Planeacion!A233</f>
        <v>0</v>
      </c>
      <c r="B235" s="85">
        <f>Planeacion!B233</f>
        <v>0</v>
      </c>
      <c r="C235" s="85">
        <f>Planeacion!C233</f>
        <v>0</v>
      </c>
      <c r="D235" s="85">
        <f>Planeacion!D233</f>
        <v>0</v>
      </c>
      <c r="E235" s="85" t="str">
        <f t="shared" ref="E235:E266" si="23">CONCATENATE(A233,B233,C233,D233)</f>
        <v>0000</v>
      </c>
      <c r="F235" s="85">
        <f>Planeacion!F233</f>
        <v>0</v>
      </c>
      <c r="G235" s="85">
        <f>Planeacion!G233</f>
        <v>0</v>
      </c>
      <c r="H235" s="85">
        <f>Planeacion!H233</f>
        <v>0</v>
      </c>
      <c r="I235" s="85">
        <f>Planeacion!I233</f>
        <v>0</v>
      </c>
      <c r="J235" s="85">
        <f>Planeacion!J233</f>
        <v>0</v>
      </c>
      <c r="K235" s="85">
        <f>Planeacion!K233</f>
        <v>0</v>
      </c>
      <c r="L235" s="85">
        <f>Planeacion!L233</f>
        <v>0</v>
      </c>
      <c r="M235" s="86" t="str">
        <f t="shared" si="19"/>
        <v>Participacion</v>
      </c>
      <c r="N235" s="85">
        <f>Planeacion!M233</f>
        <v>0</v>
      </c>
      <c r="O235" s="87"/>
      <c r="P235" s="88"/>
      <c r="Q235" s="88"/>
      <c r="R235" s="85">
        <f t="shared" si="21"/>
        <v>0</v>
      </c>
      <c r="S235" s="112"/>
      <c r="T235" s="110"/>
      <c r="U235" s="110"/>
      <c r="V235" s="110"/>
      <c r="W235" s="117">
        <f t="shared" si="22"/>
        <v>0</v>
      </c>
      <c r="X235" s="112"/>
      <c r="Y235" s="110"/>
      <c r="Z235" s="110"/>
      <c r="AA235" s="110"/>
      <c r="AB235" s="110"/>
      <c r="AC235" s="110"/>
      <c r="AD235" s="110"/>
      <c r="AE235" s="89"/>
      <c r="AF235" s="90"/>
      <c r="AG235" s="90"/>
      <c r="AH235" s="90"/>
      <c r="AI235" s="90"/>
      <c r="AJ235" s="90"/>
      <c r="AK235" s="90"/>
      <c r="AL235" s="90"/>
      <c r="AM235" s="90"/>
      <c r="AN235" s="89"/>
      <c r="AO235" s="90"/>
      <c r="AP235" s="90"/>
      <c r="AQ235" s="89"/>
      <c r="AR235" s="89"/>
      <c r="AS235" s="105"/>
      <c r="AT235" s="89"/>
      <c r="AU235" s="89"/>
      <c r="AV235" s="89"/>
      <c r="AW235" s="90"/>
      <c r="AX235" s="90"/>
      <c r="AY235" s="90"/>
      <c r="AZ235" s="89"/>
    </row>
    <row r="236" spans="1:52" s="67" customFormat="1" ht="25.5" customHeight="1" x14ac:dyDescent="0.2">
      <c r="A236" s="85">
        <f>Planeacion!A234</f>
        <v>0</v>
      </c>
      <c r="B236" s="85">
        <f>Planeacion!B234</f>
        <v>0</v>
      </c>
      <c r="C236" s="85">
        <f>Planeacion!C234</f>
        <v>0</v>
      </c>
      <c r="D236" s="85">
        <f>Planeacion!D234</f>
        <v>0</v>
      </c>
      <c r="E236" s="85" t="str">
        <f t="shared" si="23"/>
        <v>0000</v>
      </c>
      <c r="F236" s="85">
        <f>Planeacion!F234</f>
        <v>0</v>
      </c>
      <c r="G236" s="85">
        <f>Planeacion!G234</f>
        <v>0</v>
      </c>
      <c r="H236" s="85">
        <f>Planeacion!H234</f>
        <v>0</v>
      </c>
      <c r="I236" s="85">
        <f>Planeacion!I234</f>
        <v>0</v>
      </c>
      <c r="J236" s="85">
        <f>Planeacion!J234</f>
        <v>0</v>
      </c>
      <c r="K236" s="85">
        <f>Planeacion!K234</f>
        <v>0</v>
      </c>
      <c r="L236" s="85">
        <f>Planeacion!L234</f>
        <v>0</v>
      </c>
      <c r="M236" s="86" t="str">
        <f t="shared" si="19"/>
        <v>Participacion</v>
      </c>
      <c r="N236" s="85">
        <f>Planeacion!M234</f>
        <v>0</v>
      </c>
      <c r="O236" s="87"/>
      <c r="P236" s="88"/>
      <c r="Q236" s="88"/>
      <c r="R236" s="85">
        <f t="shared" si="21"/>
        <v>0</v>
      </c>
      <c r="S236" s="112"/>
      <c r="T236" s="110"/>
      <c r="U236" s="110"/>
      <c r="V236" s="110"/>
      <c r="W236" s="117">
        <f t="shared" si="22"/>
        <v>0</v>
      </c>
      <c r="X236" s="112"/>
      <c r="Y236" s="110"/>
      <c r="Z236" s="110"/>
      <c r="AA236" s="110"/>
      <c r="AB236" s="110"/>
      <c r="AC236" s="110"/>
      <c r="AD236" s="110"/>
      <c r="AE236" s="89"/>
      <c r="AF236" s="90"/>
      <c r="AG236" s="90"/>
      <c r="AH236" s="90"/>
      <c r="AI236" s="90"/>
      <c r="AJ236" s="90"/>
      <c r="AK236" s="90"/>
      <c r="AL236" s="90"/>
      <c r="AM236" s="90"/>
      <c r="AN236" s="89"/>
      <c r="AO236" s="90"/>
      <c r="AP236" s="90"/>
      <c r="AQ236" s="89"/>
      <c r="AR236" s="89"/>
      <c r="AS236" s="105"/>
      <c r="AT236" s="89"/>
      <c r="AU236" s="89"/>
      <c r="AV236" s="89"/>
      <c r="AW236" s="90"/>
      <c r="AX236" s="90"/>
      <c r="AY236" s="90"/>
      <c r="AZ236" s="89"/>
    </row>
    <row r="237" spans="1:52" s="67" customFormat="1" ht="25.5" customHeight="1" x14ac:dyDescent="0.2">
      <c r="A237" s="85">
        <f>Planeacion!A235</f>
        <v>0</v>
      </c>
      <c r="B237" s="85">
        <f>Planeacion!B235</f>
        <v>0</v>
      </c>
      <c r="C237" s="85">
        <f>Planeacion!C235</f>
        <v>0</v>
      </c>
      <c r="D237" s="85">
        <f>Planeacion!D235</f>
        <v>0</v>
      </c>
      <c r="E237" s="85" t="str">
        <f t="shared" si="23"/>
        <v>0000</v>
      </c>
      <c r="F237" s="85">
        <f>Planeacion!F235</f>
        <v>0</v>
      </c>
      <c r="G237" s="85">
        <f>Planeacion!G235</f>
        <v>0</v>
      </c>
      <c r="H237" s="85">
        <f>Planeacion!H235</f>
        <v>0</v>
      </c>
      <c r="I237" s="85">
        <f>Planeacion!I235</f>
        <v>0</v>
      </c>
      <c r="J237" s="85">
        <f>Planeacion!J235</f>
        <v>0</v>
      </c>
      <c r="K237" s="85">
        <f>Planeacion!K235</f>
        <v>0</v>
      </c>
      <c r="L237" s="85">
        <f>Planeacion!L235</f>
        <v>0</v>
      </c>
      <c r="M237" s="86" t="str">
        <f t="shared" si="19"/>
        <v>Participacion</v>
      </c>
      <c r="N237" s="85">
        <f>Planeacion!M235</f>
        <v>0</v>
      </c>
      <c r="O237" s="87"/>
      <c r="P237" s="88"/>
      <c r="Q237" s="88"/>
      <c r="R237" s="85">
        <f t="shared" si="21"/>
        <v>0</v>
      </c>
      <c r="S237" s="112"/>
      <c r="T237" s="110"/>
      <c r="U237" s="110"/>
      <c r="V237" s="110"/>
      <c r="W237" s="117">
        <f t="shared" si="22"/>
        <v>0</v>
      </c>
      <c r="X237" s="112"/>
      <c r="Y237" s="110"/>
      <c r="Z237" s="110"/>
      <c r="AA237" s="110"/>
      <c r="AB237" s="110"/>
      <c r="AC237" s="110"/>
      <c r="AD237" s="110"/>
      <c r="AE237" s="89"/>
      <c r="AF237" s="90"/>
      <c r="AG237" s="90"/>
      <c r="AH237" s="90"/>
      <c r="AI237" s="90"/>
      <c r="AJ237" s="90"/>
      <c r="AK237" s="90"/>
      <c r="AL237" s="90"/>
      <c r="AM237" s="90"/>
      <c r="AN237" s="89"/>
      <c r="AO237" s="90"/>
      <c r="AP237" s="90"/>
      <c r="AQ237" s="89"/>
      <c r="AR237" s="89"/>
      <c r="AS237" s="105"/>
      <c r="AT237" s="89"/>
      <c r="AU237" s="89"/>
      <c r="AV237" s="89"/>
      <c r="AW237" s="90"/>
      <c r="AX237" s="90"/>
      <c r="AY237" s="90"/>
      <c r="AZ237" s="89"/>
    </row>
    <row r="238" spans="1:52" s="67" customFormat="1" ht="25.5" customHeight="1" x14ac:dyDescent="0.2">
      <c r="A238" s="85">
        <f>Planeacion!A236</f>
        <v>0</v>
      </c>
      <c r="B238" s="85">
        <f>Planeacion!B236</f>
        <v>0</v>
      </c>
      <c r="C238" s="85">
        <f>Planeacion!C236</f>
        <v>0</v>
      </c>
      <c r="D238" s="85">
        <f>Planeacion!D237</f>
        <v>0</v>
      </c>
      <c r="E238" s="85" t="str">
        <f t="shared" si="23"/>
        <v>0000</v>
      </c>
      <c r="F238" s="85">
        <f>Planeacion!F236</f>
        <v>0</v>
      </c>
      <c r="G238" s="85">
        <f>Planeacion!G236</f>
        <v>0</v>
      </c>
      <c r="H238" s="85">
        <f>Planeacion!H236</f>
        <v>0</v>
      </c>
      <c r="I238" s="85">
        <f>Planeacion!I236</f>
        <v>0</v>
      </c>
      <c r="J238" s="85">
        <f>Planeacion!J236</f>
        <v>0</v>
      </c>
      <c r="K238" s="85">
        <f>Planeacion!K236</f>
        <v>0</v>
      </c>
      <c r="L238" s="85">
        <f>Planeacion!L236</f>
        <v>0</v>
      </c>
      <c r="M238" s="86" t="str">
        <f t="shared" si="19"/>
        <v>Participacion</v>
      </c>
      <c r="N238" s="85">
        <f>Planeacion!M236</f>
        <v>0</v>
      </c>
      <c r="O238" s="87"/>
      <c r="P238" s="88"/>
      <c r="Q238" s="88"/>
      <c r="R238" s="85">
        <f t="shared" si="21"/>
        <v>0</v>
      </c>
      <c r="S238" s="112"/>
      <c r="T238" s="110"/>
      <c r="U238" s="110"/>
      <c r="V238" s="110"/>
      <c r="W238" s="117">
        <f t="shared" si="22"/>
        <v>0</v>
      </c>
      <c r="X238" s="112"/>
      <c r="Y238" s="110"/>
      <c r="Z238" s="110"/>
      <c r="AA238" s="110"/>
      <c r="AB238" s="110"/>
      <c r="AC238" s="110"/>
      <c r="AD238" s="110"/>
      <c r="AE238" s="89"/>
      <c r="AF238" s="90"/>
      <c r="AG238" s="90"/>
      <c r="AH238" s="90"/>
      <c r="AI238" s="90"/>
      <c r="AJ238" s="90"/>
      <c r="AK238" s="90"/>
      <c r="AL238" s="90"/>
      <c r="AM238" s="90"/>
      <c r="AN238" s="89"/>
      <c r="AO238" s="90"/>
      <c r="AP238" s="90"/>
      <c r="AQ238" s="89"/>
      <c r="AR238" s="89"/>
      <c r="AS238" s="105"/>
      <c r="AT238" s="89"/>
      <c r="AU238" s="89"/>
      <c r="AV238" s="89"/>
      <c r="AW238" s="90"/>
      <c r="AX238" s="90"/>
      <c r="AY238" s="90"/>
      <c r="AZ238" s="89"/>
    </row>
    <row r="239" spans="1:52" s="67" customFormat="1" ht="25.5" customHeight="1" x14ac:dyDescent="0.2">
      <c r="A239" s="85">
        <f>Planeacion!A237</f>
        <v>0</v>
      </c>
      <c r="B239" s="85">
        <f>Planeacion!B237</f>
        <v>0</v>
      </c>
      <c r="C239" s="85">
        <f>Planeacion!C237</f>
        <v>0</v>
      </c>
      <c r="D239" s="85">
        <f>Planeacion!D238</f>
        <v>0</v>
      </c>
      <c r="E239" s="85" t="str">
        <f t="shared" si="23"/>
        <v>0000</v>
      </c>
      <c r="F239" s="85">
        <f>Planeacion!F237</f>
        <v>0</v>
      </c>
      <c r="G239" s="85">
        <f>Planeacion!G237</f>
        <v>0</v>
      </c>
      <c r="H239" s="85">
        <f>Planeacion!H237</f>
        <v>0</v>
      </c>
      <c r="I239" s="85">
        <f>Planeacion!I237</f>
        <v>0</v>
      </c>
      <c r="J239" s="85">
        <f>Planeacion!J237</f>
        <v>0</v>
      </c>
      <c r="K239" s="85">
        <f>Planeacion!K237</f>
        <v>0</v>
      </c>
      <c r="L239" s="85">
        <f>Planeacion!L237</f>
        <v>0</v>
      </c>
      <c r="M239" s="86" t="str">
        <f t="shared" si="19"/>
        <v>Participacion</v>
      </c>
      <c r="N239" s="85">
        <f>Planeacion!M237</f>
        <v>0</v>
      </c>
      <c r="O239" s="87"/>
      <c r="P239" s="88"/>
      <c r="Q239" s="88"/>
      <c r="R239" s="85">
        <f t="shared" si="21"/>
        <v>0</v>
      </c>
      <c r="S239" s="112"/>
      <c r="T239" s="110"/>
      <c r="U239" s="110"/>
      <c r="V239" s="110"/>
      <c r="W239" s="117">
        <f t="shared" si="22"/>
        <v>0</v>
      </c>
      <c r="X239" s="112"/>
      <c r="Y239" s="110"/>
      <c r="Z239" s="110"/>
      <c r="AA239" s="110"/>
      <c r="AB239" s="110"/>
      <c r="AC239" s="110"/>
      <c r="AD239" s="110"/>
      <c r="AE239" s="89"/>
      <c r="AF239" s="90"/>
      <c r="AG239" s="90"/>
      <c r="AH239" s="90"/>
      <c r="AI239" s="90"/>
      <c r="AJ239" s="90"/>
      <c r="AK239" s="90"/>
      <c r="AL239" s="90"/>
      <c r="AM239" s="90"/>
      <c r="AN239" s="89"/>
      <c r="AO239" s="90"/>
      <c r="AP239" s="90"/>
      <c r="AQ239" s="89"/>
      <c r="AR239" s="89"/>
      <c r="AS239" s="105"/>
      <c r="AT239" s="89"/>
      <c r="AU239" s="89"/>
      <c r="AV239" s="89"/>
      <c r="AW239" s="90"/>
      <c r="AX239" s="90"/>
      <c r="AY239" s="90"/>
      <c r="AZ239" s="89"/>
    </row>
    <row r="240" spans="1:52" s="67" customFormat="1" ht="25.5" customHeight="1" x14ac:dyDescent="0.2">
      <c r="A240" s="85">
        <f>Planeacion!A238</f>
        <v>0</v>
      </c>
      <c r="B240" s="85">
        <f>Planeacion!B238</f>
        <v>0</v>
      </c>
      <c r="C240" s="85">
        <f>Planeacion!C238</f>
        <v>0</v>
      </c>
      <c r="D240" s="85">
        <f>Planeacion!D239</f>
        <v>0</v>
      </c>
      <c r="E240" s="85" t="str">
        <f t="shared" si="23"/>
        <v>0000</v>
      </c>
      <c r="F240" s="85">
        <f>Planeacion!F238</f>
        <v>0</v>
      </c>
      <c r="G240" s="85">
        <f>Planeacion!G238</f>
        <v>0</v>
      </c>
      <c r="H240" s="85">
        <f>Planeacion!H238</f>
        <v>0</v>
      </c>
      <c r="I240" s="85">
        <f>Planeacion!I238</f>
        <v>0</v>
      </c>
      <c r="J240" s="85">
        <f>Planeacion!J238</f>
        <v>0</v>
      </c>
      <c r="K240" s="85">
        <f>Planeacion!K238</f>
        <v>0</v>
      </c>
      <c r="L240" s="85">
        <f>Planeacion!L238</f>
        <v>0</v>
      </c>
      <c r="M240" s="86" t="str">
        <f t="shared" si="19"/>
        <v>Participacion</v>
      </c>
      <c r="N240" s="85">
        <f>Planeacion!M238</f>
        <v>0</v>
      </c>
      <c r="O240" s="87"/>
      <c r="P240" s="88"/>
      <c r="Q240" s="88"/>
      <c r="R240" s="85">
        <f t="shared" si="21"/>
        <v>0</v>
      </c>
      <c r="S240" s="112"/>
      <c r="T240" s="110"/>
      <c r="U240" s="110"/>
      <c r="V240" s="110"/>
      <c r="W240" s="117">
        <f t="shared" si="22"/>
        <v>0</v>
      </c>
      <c r="X240" s="112"/>
      <c r="Y240" s="110"/>
      <c r="Z240" s="110"/>
      <c r="AA240" s="110"/>
      <c r="AB240" s="110"/>
      <c r="AC240" s="110"/>
      <c r="AD240" s="110"/>
      <c r="AE240" s="89"/>
      <c r="AF240" s="90"/>
      <c r="AG240" s="90"/>
      <c r="AH240" s="90"/>
      <c r="AI240" s="90"/>
      <c r="AJ240" s="90"/>
      <c r="AK240" s="90"/>
      <c r="AL240" s="90"/>
      <c r="AM240" s="90"/>
      <c r="AN240" s="89"/>
      <c r="AO240" s="90"/>
      <c r="AP240" s="90"/>
      <c r="AQ240" s="89"/>
      <c r="AR240" s="89"/>
      <c r="AS240" s="105"/>
      <c r="AT240" s="89"/>
      <c r="AU240" s="89"/>
      <c r="AV240" s="89"/>
      <c r="AW240" s="90"/>
      <c r="AX240" s="90"/>
      <c r="AY240" s="90"/>
      <c r="AZ240" s="89"/>
    </row>
    <row r="241" spans="1:52" s="67" customFormat="1" ht="25.5" customHeight="1" x14ac:dyDescent="0.2">
      <c r="A241" s="85">
        <f>Planeacion!A239</f>
        <v>0</v>
      </c>
      <c r="B241" s="85">
        <f>Planeacion!B239</f>
        <v>0</v>
      </c>
      <c r="C241" s="85">
        <f>Planeacion!C239</f>
        <v>0</v>
      </c>
      <c r="D241" s="85">
        <f>Planeacion!D240</f>
        <v>0</v>
      </c>
      <c r="E241" s="85" t="str">
        <f t="shared" si="23"/>
        <v>0000</v>
      </c>
      <c r="F241" s="85">
        <f>Planeacion!F239</f>
        <v>0</v>
      </c>
      <c r="G241" s="85">
        <f>Planeacion!G239</f>
        <v>0</v>
      </c>
      <c r="H241" s="85">
        <f>Planeacion!H239</f>
        <v>0</v>
      </c>
      <c r="I241" s="85">
        <f>Planeacion!I239</f>
        <v>0</v>
      </c>
      <c r="J241" s="85">
        <f>Planeacion!J239</f>
        <v>0</v>
      </c>
      <c r="K241" s="85">
        <f>Planeacion!K239</f>
        <v>0</v>
      </c>
      <c r="L241" s="85">
        <f>Planeacion!L239</f>
        <v>0</v>
      </c>
      <c r="M241" s="85">
        <f>Planeacion!M240</f>
        <v>0</v>
      </c>
      <c r="N241" s="85">
        <f>Planeacion!M239</f>
        <v>0</v>
      </c>
      <c r="O241" s="87"/>
      <c r="P241" s="88"/>
      <c r="Q241" s="88"/>
      <c r="R241" s="85">
        <f t="shared" si="21"/>
        <v>0</v>
      </c>
      <c r="S241" s="112"/>
      <c r="T241" s="110"/>
      <c r="U241" s="110"/>
      <c r="V241" s="110"/>
      <c r="W241" s="117">
        <f t="shared" si="22"/>
        <v>0</v>
      </c>
      <c r="X241" s="112"/>
      <c r="Y241" s="110"/>
      <c r="Z241" s="110"/>
      <c r="AA241" s="110"/>
      <c r="AB241" s="110"/>
      <c r="AC241" s="110"/>
      <c r="AD241" s="110"/>
      <c r="AE241" s="89"/>
      <c r="AF241" s="90"/>
      <c r="AG241" s="90"/>
      <c r="AH241" s="90"/>
      <c r="AI241" s="90"/>
      <c r="AJ241" s="90"/>
      <c r="AK241" s="90"/>
      <c r="AL241" s="90"/>
      <c r="AM241" s="90"/>
      <c r="AN241" s="89"/>
      <c r="AO241" s="90"/>
      <c r="AP241" s="90"/>
      <c r="AQ241" s="89"/>
      <c r="AR241" s="89"/>
      <c r="AS241" s="105"/>
      <c r="AT241" s="89"/>
      <c r="AU241" s="89"/>
      <c r="AV241" s="89"/>
      <c r="AW241" s="90"/>
      <c r="AX241" s="90"/>
      <c r="AY241" s="90"/>
      <c r="AZ241" s="89"/>
    </row>
    <row r="242" spans="1:52" s="67" customFormat="1" ht="25.5" customHeight="1" x14ac:dyDescent="0.2">
      <c r="A242" s="85">
        <f>Planeacion!A240</f>
        <v>0</v>
      </c>
      <c r="B242" s="85">
        <f>Planeacion!B240</f>
        <v>0</v>
      </c>
      <c r="C242" s="85">
        <f>Planeacion!C240</f>
        <v>0</v>
      </c>
      <c r="D242" s="85">
        <f>Planeacion!D241</f>
        <v>0</v>
      </c>
      <c r="E242" s="85" t="str">
        <f t="shared" si="23"/>
        <v>0000</v>
      </c>
      <c r="F242" s="85">
        <f>Planeacion!F240</f>
        <v>0</v>
      </c>
      <c r="G242" s="85">
        <f>Planeacion!G240</f>
        <v>0</v>
      </c>
      <c r="H242" s="85">
        <f>Planeacion!H240</f>
        <v>0</v>
      </c>
      <c r="I242" s="85">
        <f>Planeacion!I240</f>
        <v>0</v>
      </c>
      <c r="J242" s="85">
        <f>Planeacion!J240</f>
        <v>0</v>
      </c>
      <c r="K242" s="85">
        <f>Planeacion!K240</f>
        <v>0</v>
      </c>
      <c r="L242" s="85">
        <f>Planeacion!L240</f>
        <v>0</v>
      </c>
      <c r="M242" s="86" t="str">
        <f t="shared" ref="M242:M305" si="24">IF(F242="Rendición de cuentas","Cuentas","Participacion")</f>
        <v>Participacion</v>
      </c>
      <c r="N242" s="85">
        <f>Planeacion!M240</f>
        <v>0</v>
      </c>
      <c r="O242" s="87"/>
      <c r="P242" s="88"/>
      <c r="Q242" s="88"/>
      <c r="R242" s="85">
        <f t="shared" si="21"/>
        <v>0</v>
      </c>
      <c r="S242" s="112"/>
      <c r="T242" s="110"/>
      <c r="U242" s="110"/>
      <c r="V242" s="110"/>
      <c r="W242" s="117">
        <f t="shared" si="22"/>
        <v>0</v>
      </c>
      <c r="X242" s="112"/>
      <c r="Y242" s="110"/>
      <c r="Z242" s="110"/>
      <c r="AA242" s="110"/>
      <c r="AB242" s="110"/>
      <c r="AC242" s="110"/>
      <c r="AD242" s="110"/>
      <c r="AE242" s="89"/>
      <c r="AF242" s="90"/>
      <c r="AG242" s="90"/>
      <c r="AH242" s="90"/>
      <c r="AI242" s="90"/>
      <c r="AJ242" s="90"/>
      <c r="AK242" s="90"/>
      <c r="AL242" s="90"/>
      <c r="AM242" s="90"/>
      <c r="AN242" s="89"/>
      <c r="AO242" s="90"/>
      <c r="AP242" s="90"/>
      <c r="AQ242" s="89"/>
      <c r="AR242" s="89"/>
      <c r="AS242" s="105"/>
      <c r="AT242" s="89"/>
      <c r="AU242" s="89"/>
      <c r="AV242" s="89"/>
      <c r="AW242" s="90"/>
      <c r="AX242" s="90"/>
      <c r="AY242" s="90"/>
      <c r="AZ242" s="89"/>
    </row>
    <row r="243" spans="1:52" s="67" customFormat="1" ht="25.5" customHeight="1" x14ac:dyDescent="0.2">
      <c r="A243" s="85">
        <f>Planeacion!A241</f>
        <v>0</v>
      </c>
      <c r="B243" s="85">
        <f>Planeacion!B241</f>
        <v>0</v>
      </c>
      <c r="C243" s="85">
        <f>Planeacion!C241</f>
        <v>0</v>
      </c>
      <c r="D243" s="85">
        <f>Planeacion!D242</f>
        <v>0</v>
      </c>
      <c r="E243" s="85" t="str">
        <f t="shared" si="23"/>
        <v>0000</v>
      </c>
      <c r="F243" s="85">
        <f>Planeacion!F241</f>
        <v>0</v>
      </c>
      <c r="G243" s="85">
        <f>Planeacion!G241</f>
        <v>0</v>
      </c>
      <c r="H243" s="85">
        <f>Planeacion!H241</f>
        <v>0</v>
      </c>
      <c r="I243" s="85">
        <f>Planeacion!I241</f>
        <v>0</v>
      </c>
      <c r="J243" s="85">
        <f>Planeacion!J241</f>
        <v>0</v>
      </c>
      <c r="K243" s="85">
        <f>Planeacion!K241</f>
        <v>0</v>
      </c>
      <c r="L243" s="85">
        <f>Planeacion!L241</f>
        <v>0</v>
      </c>
      <c r="M243" s="86" t="str">
        <f t="shared" si="24"/>
        <v>Participacion</v>
      </c>
      <c r="N243" s="85">
        <f>Planeacion!M241</f>
        <v>0</v>
      </c>
      <c r="O243" s="87"/>
      <c r="P243" s="88"/>
      <c r="Q243" s="88"/>
      <c r="R243" s="85">
        <f t="shared" si="21"/>
        <v>0</v>
      </c>
      <c r="S243" s="112"/>
      <c r="T243" s="110"/>
      <c r="U243" s="110"/>
      <c r="V243" s="110"/>
      <c r="W243" s="117">
        <f t="shared" si="22"/>
        <v>0</v>
      </c>
      <c r="X243" s="112"/>
      <c r="Y243" s="110"/>
      <c r="Z243" s="110"/>
      <c r="AA243" s="110"/>
      <c r="AB243" s="110"/>
      <c r="AC243" s="110"/>
      <c r="AD243" s="110"/>
      <c r="AE243" s="89"/>
      <c r="AF243" s="90"/>
      <c r="AG243" s="90"/>
      <c r="AH243" s="90"/>
      <c r="AI243" s="90"/>
      <c r="AJ243" s="90"/>
      <c r="AK243" s="90"/>
      <c r="AL243" s="90"/>
      <c r="AM243" s="90"/>
      <c r="AN243" s="89"/>
      <c r="AO243" s="90"/>
      <c r="AP243" s="90"/>
      <c r="AQ243" s="89"/>
      <c r="AR243" s="89"/>
      <c r="AS243" s="105"/>
      <c r="AT243" s="89"/>
      <c r="AU243" s="89"/>
      <c r="AV243" s="89"/>
      <c r="AW243" s="90"/>
      <c r="AX243" s="90"/>
      <c r="AY243" s="90"/>
      <c r="AZ243" s="89"/>
    </row>
    <row r="244" spans="1:52" s="67" customFormat="1" ht="25.5" customHeight="1" x14ac:dyDescent="0.2">
      <c r="A244" s="85">
        <f>Planeacion!A242</f>
        <v>0</v>
      </c>
      <c r="B244" s="85">
        <f>Planeacion!B242</f>
        <v>0</v>
      </c>
      <c r="C244" s="85">
        <f>Planeacion!C242</f>
        <v>0</v>
      </c>
      <c r="D244" s="85">
        <f>Planeacion!D243</f>
        <v>0</v>
      </c>
      <c r="E244" s="85" t="str">
        <f t="shared" si="23"/>
        <v>0000</v>
      </c>
      <c r="F244" s="85">
        <f>Planeacion!F242</f>
        <v>0</v>
      </c>
      <c r="G244" s="85">
        <f>Planeacion!G242</f>
        <v>0</v>
      </c>
      <c r="H244" s="85">
        <f>Planeacion!H242</f>
        <v>0</v>
      </c>
      <c r="I244" s="85">
        <f>Planeacion!I242</f>
        <v>0</v>
      </c>
      <c r="J244" s="85">
        <f>Planeacion!J242</f>
        <v>0</v>
      </c>
      <c r="K244" s="85">
        <f>Planeacion!K242</f>
        <v>0</v>
      </c>
      <c r="L244" s="85">
        <f>Planeacion!L242</f>
        <v>0</v>
      </c>
      <c r="M244" s="86" t="str">
        <f t="shared" si="24"/>
        <v>Participacion</v>
      </c>
      <c r="N244" s="85">
        <f>Planeacion!M242</f>
        <v>0</v>
      </c>
      <c r="O244" s="87"/>
      <c r="P244" s="88"/>
      <c r="Q244" s="88"/>
      <c r="R244" s="85">
        <f t="shared" si="21"/>
        <v>0</v>
      </c>
      <c r="S244" s="112"/>
      <c r="T244" s="110"/>
      <c r="U244" s="110"/>
      <c r="V244" s="110"/>
      <c r="W244" s="117">
        <f t="shared" si="22"/>
        <v>0</v>
      </c>
      <c r="X244" s="112"/>
      <c r="Y244" s="110"/>
      <c r="Z244" s="110"/>
      <c r="AA244" s="110"/>
      <c r="AB244" s="110"/>
      <c r="AC244" s="110"/>
      <c r="AD244" s="110"/>
      <c r="AE244" s="89"/>
      <c r="AF244" s="90"/>
      <c r="AG244" s="90"/>
      <c r="AH244" s="90"/>
      <c r="AI244" s="90"/>
      <c r="AJ244" s="90"/>
      <c r="AK244" s="90"/>
      <c r="AL244" s="90"/>
      <c r="AM244" s="90"/>
      <c r="AN244" s="89"/>
      <c r="AO244" s="90"/>
      <c r="AP244" s="90"/>
      <c r="AQ244" s="89"/>
      <c r="AR244" s="89"/>
      <c r="AS244" s="105"/>
      <c r="AT244" s="89"/>
      <c r="AU244" s="89"/>
      <c r="AV244" s="89"/>
      <c r="AW244" s="90"/>
      <c r="AX244" s="90"/>
      <c r="AY244" s="90"/>
      <c r="AZ244" s="89"/>
    </row>
    <row r="245" spans="1:52" s="67" customFormat="1" ht="25.5" customHeight="1" x14ac:dyDescent="0.2">
      <c r="A245" s="85">
        <f>Planeacion!A243</f>
        <v>0</v>
      </c>
      <c r="B245" s="85">
        <f>Planeacion!B243</f>
        <v>0</v>
      </c>
      <c r="C245" s="85">
        <f>Planeacion!C243</f>
        <v>0</v>
      </c>
      <c r="D245" s="85">
        <f>Planeacion!D244</f>
        <v>0</v>
      </c>
      <c r="E245" s="85" t="str">
        <f t="shared" si="23"/>
        <v>0000</v>
      </c>
      <c r="F245" s="85">
        <f>Planeacion!F243</f>
        <v>0</v>
      </c>
      <c r="G245" s="85">
        <f>Planeacion!G243</f>
        <v>0</v>
      </c>
      <c r="H245" s="85">
        <f>Planeacion!H243</f>
        <v>0</v>
      </c>
      <c r="I245" s="85">
        <f>Planeacion!I243</f>
        <v>0</v>
      </c>
      <c r="J245" s="85">
        <f>Planeacion!J243</f>
        <v>0</v>
      </c>
      <c r="K245" s="85">
        <f>Planeacion!K243</f>
        <v>0</v>
      </c>
      <c r="L245" s="85">
        <f>Planeacion!L243</f>
        <v>0</v>
      </c>
      <c r="M245" s="86" t="str">
        <f t="shared" si="24"/>
        <v>Participacion</v>
      </c>
      <c r="N245" s="85">
        <f>Planeacion!M243</f>
        <v>0</v>
      </c>
      <c r="O245" s="87"/>
      <c r="P245" s="88"/>
      <c r="Q245" s="88"/>
      <c r="R245" s="85">
        <f t="shared" si="21"/>
        <v>0</v>
      </c>
      <c r="S245" s="112"/>
      <c r="T245" s="110"/>
      <c r="U245" s="110"/>
      <c r="V245" s="110"/>
      <c r="W245" s="117">
        <f t="shared" si="22"/>
        <v>0</v>
      </c>
      <c r="X245" s="112"/>
      <c r="Y245" s="110"/>
      <c r="Z245" s="110"/>
      <c r="AA245" s="110"/>
      <c r="AB245" s="110"/>
      <c r="AC245" s="110"/>
      <c r="AD245" s="110"/>
      <c r="AE245" s="89"/>
      <c r="AF245" s="90"/>
      <c r="AG245" s="90"/>
      <c r="AH245" s="90"/>
      <c r="AI245" s="90"/>
      <c r="AJ245" s="90"/>
      <c r="AK245" s="90"/>
      <c r="AL245" s="90"/>
      <c r="AM245" s="90"/>
      <c r="AN245" s="89"/>
      <c r="AO245" s="90"/>
      <c r="AP245" s="90"/>
      <c r="AQ245" s="89"/>
      <c r="AR245" s="89"/>
      <c r="AS245" s="105"/>
      <c r="AT245" s="89"/>
      <c r="AU245" s="89"/>
      <c r="AV245" s="89"/>
      <c r="AW245" s="90"/>
      <c r="AX245" s="90"/>
      <c r="AY245" s="90"/>
      <c r="AZ245" s="89"/>
    </row>
    <row r="246" spans="1:52" s="67" customFormat="1" ht="25.5" customHeight="1" x14ac:dyDescent="0.2">
      <c r="A246" s="85">
        <f>Planeacion!A244</f>
        <v>0</v>
      </c>
      <c r="B246" s="85">
        <f>Planeacion!B244</f>
        <v>0</v>
      </c>
      <c r="C246" s="85">
        <f>Planeacion!C244</f>
        <v>0</v>
      </c>
      <c r="D246" s="85">
        <f>Planeacion!D245</f>
        <v>0</v>
      </c>
      <c r="E246" s="85" t="str">
        <f t="shared" si="23"/>
        <v>0000</v>
      </c>
      <c r="F246" s="85">
        <f>Planeacion!F244</f>
        <v>0</v>
      </c>
      <c r="G246" s="85">
        <f>Planeacion!G244</f>
        <v>0</v>
      </c>
      <c r="H246" s="85">
        <f>Planeacion!H244</f>
        <v>0</v>
      </c>
      <c r="I246" s="85">
        <f>Planeacion!I244</f>
        <v>0</v>
      </c>
      <c r="J246" s="85">
        <f>Planeacion!J244</f>
        <v>0</v>
      </c>
      <c r="K246" s="85">
        <f>Planeacion!K244</f>
        <v>0</v>
      </c>
      <c r="L246" s="85">
        <f>Planeacion!L244</f>
        <v>0</v>
      </c>
      <c r="M246" s="86" t="str">
        <f t="shared" si="24"/>
        <v>Participacion</v>
      </c>
      <c r="N246" s="85">
        <f>Planeacion!M244</f>
        <v>0</v>
      </c>
      <c r="O246" s="87"/>
      <c r="P246" s="88"/>
      <c r="Q246" s="88"/>
      <c r="R246" s="85">
        <f t="shared" si="21"/>
        <v>0</v>
      </c>
      <c r="S246" s="112"/>
      <c r="T246" s="110"/>
      <c r="U246" s="110"/>
      <c r="V246" s="110"/>
      <c r="W246" s="117">
        <f t="shared" si="22"/>
        <v>0</v>
      </c>
      <c r="X246" s="112"/>
      <c r="Y246" s="110"/>
      <c r="Z246" s="110"/>
      <c r="AA246" s="110"/>
      <c r="AB246" s="110"/>
      <c r="AC246" s="110"/>
      <c r="AD246" s="110"/>
      <c r="AE246" s="89"/>
      <c r="AF246" s="90"/>
      <c r="AG246" s="90"/>
      <c r="AH246" s="90"/>
      <c r="AI246" s="90"/>
      <c r="AJ246" s="90"/>
      <c r="AK246" s="90"/>
      <c r="AL246" s="90"/>
      <c r="AM246" s="90"/>
      <c r="AN246" s="89"/>
      <c r="AO246" s="90"/>
      <c r="AP246" s="90"/>
      <c r="AQ246" s="89"/>
      <c r="AR246" s="89"/>
      <c r="AS246" s="105"/>
      <c r="AT246" s="89"/>
      <c r="AU246" s="89"/>
      <c r="AV246" s="89"/>
      <c r="AW246" s="90"/>
      <c r="AX246" s="90"/>
      <c r="AY246" s="90"/>
      <c r="AZ246" s="89"/>
    </row>
    <row r="247" spans="1:52" s="67" customFormat="1" ht="25.5" customHeight="1" x14ac:dyDescent="0.2">
      <c r="A247" s="85">
        <f>Planeacion!A245</f>
        <v>0</v>
      </c>
      <c r="B247" s="85">
        <f>Planeacion!B245</f>
        <v>0</v>
      </c>
      <c r="C247" s="85">
        <f>Planeacion!C245</f>
        <v>0</v>
      </c>
      <c r="D247" s="85">
        <f>Planeacion!D246</f>
        <v>0</v>
      </c>
      <c r="E247" s="85" t="str">
        <f t="shared" si="23"/>
        <v>0000</v>
      </c>
      <c r="F247" s="85">
        <f>Planeacion!F245</f>
        <v>0</v>
      </c>
      <c r="G247" s="85">
        <f>Planeacion!G245</f>
        <v>0</v>
      </c>
      <c r="H247" s="85">
        <f>Planeacion!H245</f>
        <v>0</v>
      </c>
      <c r="I247" s="85">
        <f>Planeacion!I245</f>
        <v>0</v>
      </c>
      <c r="J247" s="85">
        <f>Planeacion!J245</f>
        <v>0</v>
      </c>
      <c r="K247" s="85">
        <f>Planeacion!K245</f>
        <v>0</v>
      </c>
      <c r="L247" s="85">
        <f>Planeacion!L245</f>
        <v>0</v>
      </c>
      <c r="M247" s="86" t="str">
        <f t="shared" si="24"/>
        <v>Participacion</v>
      </c>
      <c r="N247" s="85">
        <f>Planeacion!M245</f>
        <v>0</v>
      </c>
      <c r="O247" s="87"/>
      <c r="P247" s="88"/>
      <c r="Q247" s="88"/>
      <c r="R247" s="85">
        <f t="shared" si="21"/>
        <v>0</v>
      </c>
      <c r="S247" s="112"/>
      <c r="T247" s="110"/>
      <c r="U247" s="110"/>
      <c r="V247" s="110"/>
      <c r="W247" s="117">
        <f t="shared" si="22"/>
        <v>0</v>
      </c>
      <c r="X247" s="112"/>
      <c r="Y247" s="110"/>
      <c r="Z247" s="110"/>
      <c r="AA247" s="110"/>
      <c r="AB247" s="110"/>
      <c r="AC247" s="110"/>
      <c r="AD247" s="110"/>
      <c r="AE247" s="89"/>
      <c r="AF247" s="90"/>
      <c r="AG247" s="90"/>
      <c r="AH247" s="90"/>
      <c r="AI247" s="90"/>
      <c r="AJ247" s="90"/>
      <c r="AK247" s="90"/>
      <c r="AL247" s="90"/>
      <c r="AM247" s="90"/>
      <c r="AN247" s="89"/>
      <c r="AO247" s="90"/>
      <c r="AP247" s="90"/>
      <c r="AQ247" s="89"/>
      <c r="AR247" s="89"/>
      <c r="AS247" s="105"/>
      <c r="AT247" s="89"/>
      <c r="AU247" s="89"/>
      <c r="AV247" s="89"/>
      <c r="AW247" s="90"/>
      <c r="AX247" s="90"/>
      <c r="AY247" s="90"/>
      <c r="AZ247" s="89"/>
    </row>
    <row r="248" spans="1:52" s="67" customFormat="1" ht="25.5" customHeight="1" x14ac:dyDescent="0.2">
      <c r="A248" s="85">
        <f>Planeacion!A246</f>
        <v>0</v>
      </c>
      <c r="B248" s="85">
        <f>Planeacion!B246</f>
        <v>0</v>
      </c>
      <c r="C248" s="85">
        <f>Planeacion!C246</f>
        <v>0</v>
      </c>
      <c r="D248" s="85">
        <f>Planeacion!D247</f>
        <v>0</v>
      </c>
      <c r="E248" s="85" t="str">
        <f t="shared" si="23"/>
        <v>0000</v>
      </c>
      <c r="F248" s="85">
        <f>Planeacion!F246</f>
        <v>0</v>
      </c>
      <c r="G248" s="85">
        <f>Planeacion!G246</f>
        <v>0</v>
      </c>
      <c r="H248" s="85">
        <f>Planeacion!H246</f>
        <v>0</v>
      </c>
      <c r="I248" s="85">
        <f>Planeacion!I246</f>
        <v>0</v>
      </c>
      <c r="J248" s="85">
        <f>Planeacion!J246</f>
        <v>0</v>
      </c>
      <c r="K248" s="85">
        <f>Planeacion!K246</f>
        <v>0</v>
      </c>
      <c r="L248" s="85">
        <f>Planeacion!L246</f>
        <v>0</v>
      </c>
      <c r="M248" s="86" t="str">
        <f t="shared" si="24"/>
        <v>Participacion</v>
      </c>
      <c r="N248" s="85">
        <f>Planeacion!M246</f>
        <v>0</v>
      </c>
      <c r="O248" s="87"/>
      <c r="P248" s="88"/>
      <c r="Q248" s="88"/>
      <c r="R248" s="85">
        <f t="shared" si="21"/>
        <v>0</v>
      </c>
      <c r="S248" s="112"/>
      <c r="T248" s="110"/>
      <c r="U248" s="110"/>
      <c r="V248" s="110"/>
      <c r="W248" s="117">
        <f t="shared" si="22"/>
        <v>0</v>
      </c>
      <c r="X248" s="112"/>
      <c r="Y248" s="110"/>
      <c r="Z248" s="110"/>
      <c r="AA248" s="110"/>
      <c r="AB248" s="110"/>
      <c r="AC248" s="110"/>
      <c r="AD248" s="110"/>
      <c r="AE248" s="89"/>
      <c r="AF248" s="90"/>
      <c r="AG248" s="90"/>
      <c r="AH248" s="90"/>
      <c r="AI248" s="90"/>
      <c r="AJ248" s="90"/>
      <c r="AK248" s="90"/>
      <c r="AL248" s="90"/>
      <c r="AM248" s="90"/>
      <c r="AN248" s="89"/>
      <c r="AO248" s="90"/>
      <c r="AP248" s="90"/>
      <c r="AQ248" s="89"/>
      <c r="AR248" s="89"/>
      <c r="AS248" s="105"/>
      <c r="AT248" s="89"/>
      <c r="AU248" s="89"/>
      <c r="AV248" s="89"/>
      <c r="AW248" s="90"/>
      <c r="AX248" s="90"/>
      <c r="AY248" s="90"/>
      <c r="AZ248" s="89"/>
    </row>
    <row r="249" spans="1:52" s="67" customFormat="1" ht="25.5" customHeight="1" x14ac:dyDescent="0.2">
      <c r="A249" s="85">
        <f>Planeacion!A247</f>
        <v>0</v>
      </c>
      <c r="B249" s="85">
        <f>Planeacion!B247</f>
        <v>0</v>
      </c>
      <c r="C249" s="85">
        <f>Planeacion!C247</f>
        <v>0</v>
      </c>
      <c r="D249" s="85">
        <f>Planeacion!D248</f>
        <v>0</v>
      </c>
      <c r="E249" s="85" t="str">
        <f t="shared" si="23"/>
        <v>0000</v>
      </c>
      <c r="F249" s="85">
        <f>Planeacion!F247</f>
        <v>0</v>
      </c>
      <c r="G249" s="85">
        <f>Planeacion!G247</f>
        <v>0</v>
      </c>
      <c r="H249" s="85">
        <f>Planeacion!H247</f>
        <v>0</v>
      </c>
      <c r="I249" s="85">
        <f>Planeacion!I247</f>
        <v>0</v>
      </c>
      <c r="J249" s="85">
        <f>Planeacion!J247</f>
        <v>0</v>
      </c>
      <c r="K249" s="85">
        <f>Planeacion!K247</f>
        <v>0</v>
      </c>
      <c r="L249" s="85">
        <f>Planeacion!L247</f>
        <v>0</v>
      </c>
      <c r="M249" s="86" t="str">
        <f t="shared" si="24"/>
        <v>Participacion</v>
      </c>
      <c r="N249" s="85">
        <f>Planeacion!M247</f>
        <v>0</v>
      </c>
      <c r="O249" s="87"/>
      <c r="P249" s="88"/>
      <c r="Q249" s="88"/>
      <c r="R249" s="85">
        <f t="shared" si="21"/>
        <v>0</v>
      </c>
      <c r="S249" s="112"/>
      <c r="T249" s="110"/>
      <c r="U249" s="110"/>
      <c r="V249" s="110"/>
      <c r="W249" s="117">
        <f t="shared" si="22"/>
        <v>0</v>
      </c>
      <c r="X249" s="112"/>
      <c r="Y249" s="110"/>
      <c r="Z249" s="110"/>
      <c r="AA249" s="110"/>
      <c r="AB249" s="110"/>
      <c r="AC249" s="110"/>
      <c r="AD249" s="110"/>
      <c r="AE249" s="89"/>
      <c r="AF249" s="90"/>
      <c r="AG249" s="90"/>
      <c r="AH249" s="90"/>
      <c r="AI249" s="90"/>
      <c r="AJ249" s="90"/>
      <c r="AK249" s="90"/>
      <c r="AL249" s="90"/>
      <c r="AM249" s="90"/>
      <c r="AN249" s="89"/>
      <c r="AO249" s="90"/>
      <c r="AP249" s="90"/>
      <c r="AQ249" s="89"/>
      <c r="AR249" s="89"/>
      <c r="AS249" s="105"/>
      <c r="AT249" s="89"/>
      <c r="AU249" s="89"/>
      <c r="AV249" s="89"/>
      <c r="AW249" s="90"/>
      <c r="AX249" s="90"/>
      <c r="AY249" s="90"/>
      <c r="AZ249" s="89"/>
    </row>
    <row r="250" spans="1:52" s="67" customFormat="1" ht="25.5" customHeight="1" x14ac:dyDescent="0.2">
      <c r="A250" s="85">
        <f>Planeacion!A248</f>
        <v>0</v>
      </c>
      <c r="B250" s="85">
        <f>Planeacion!B248</f>
        <v>0</v>
      </c>
      <c r="C250" s="85">
        <f>Planeacion!C248</f>
        <v>0</v>
      </c>
      <c r="D250" s="85">
        <f>Planeacion!D249</f>
        <v>0</v>
      </c>
      <c r="E250" s="85" t="str">
        <f t="shared" si="23"/>
        <v>0000</v>
      </c>
      <c r="F250" s="85">
        <f>Planeacion!F248</f>
        <v>0</v>
      </c>
      <c r="G250" s="85">
        <f>Planeacion!G248</f>
        <v>0</v>
      </c>
      <c r="H250" s="85">
        <f>Planeacion!H248</f>
        <v>0</v>
      </c>
      <c r="I250" s="85">
        <f>Planeacion!I248</f>
        <v>0</v>
      </c>
      <c r="J250" s="85">
        <f>Planeacion!J248</f>
        <v>0</v>
      </c>
      <c r="K250" s="85">
        <f>Planeacion!K248</f>
        <v>0</v>
      </c>
      <c r="L250" s="85">
        <f>Planeacion!L248</f>
        <v>0</v>
      </c>
      <c r="M250" s="86" t="str">
        <f t="shared" si="24"/>
        <v>Participacion</v>
      </c>
      <c r="N250" s="85">
        <f>Planeacion!M248</f>
        <v>0</v>
      </c>
      <c r="O250" s="87"/>
      <c r="P250" s="88"/>
      <c r="Q250" s="88"/>
      <c r="R250" s="85">
        <f t="shared" si="21"/>
        <v>0</v>
      </c>
      <c r="S250" s="112"/>
      <c r="T250" s="110"/>
      <c r="U250" s="110"/>
      <c r="V250" s="110"/>
      <c r="W250" s="117">
        <f t="shared" si="22"/>
        <v>0</v>
      </c>
      <c r="X250" s="112"/>
      <c r="Y250" s="110"/>
      <c r="Z250" s="110"/>
      <c r="AA250" s="110"/>
      <c r="AB250" s="110"/>
      <c r="AC250" s="110"/>
      <c r="AD250" s="110"/>
      <c r="AE250" s="89"/>
      <c r="AF250" s="90"/>
      <c r="AG250" s="90"/>
      <c r="AH250" s="90"/>
      <c r="AI250" s="90"/>
      <c r="AJ250" s="90"/>
      <c r="AK250" s="90"/>
      <c r="AL250" s="90"/>
      <c r="AM250" s="90"/>
      <c r="AN250" s="89"/>
      <c r="AO250" s="90"/>
      <c r="AP250" s="90"/>
      <c r="AQ250" s="89"/>
      <c r="AR250" s="89"/>
      <c r="AS250" s="105"/>
      <c r="AT250" s="89"/>
      <c r="AU250" s="89"/>
      <c r="AV250" s="89"/>
      <c r="AW250" s="90"/>
      <c r="AX250" s="90"/>
      <c r="AY250" s="90"/>
      <c r="AZ250" s="89"/>
    </row>
    <row r="251" spans="1:52" s="67" customFormat="1" ht="25.5" customHeight="1" x14ac:dyDescent="0.2">
      <c r="A251" s="85">
        <f>Planeacion!A249</f>
        <v>0</v>
      </c>
      <c r="B251" s="85">
        <f>Planeacion!B249</f>
        <v>0</v>
      </c>
      <c r="C251" s="85">
        <f>Planeacion!C249</f>
        <v>0</v>
      </c>
      <c r="D251" s="85">
        <f>Planeacion!D250</f>
        <v>0</v>
      </c>
      <c r="E251" s="85" t="str">
        <f t="shared" si="23"/>
        <v>0000</v>
      </c>
      <c r="F251" s="85">
        <f>Planeacion!F249</f>
        <v>0</v>
      </c>
      <c r="G251" s="85">
        <f>Planeacion!G249</f>
        <v>0</v>
      </c>
      <c r="H251" s="85">
        <f>Planeacion!H249</f>
        <v>0</v>
      </c>
      <c r="I251" s="85">
        <f>Planeacion!I249</f>
        <v>0</v>
      </c>
      <c r="J251" s="85">
        <f>Planeacion!J249</f>
        <v>0</v>
      </c>
      <c r="K251" s="85">
        <f>Planeacion!K249</f>
        <v>0</v>
      </c>
      <c r="L251" s="85">
        <f>Planeacion!L249</f>
        <v>0</v>
      </c>
      <c r="M251" s="86" t="str">
        <f t="shared" si="24"/>
        <v>Participacion</v>
      </c>
      <c r="N251" s="85">
        <f>Planeacion!M249</f>
        <v>0</v>
      </c>
      <c r="O251" s="87"/>
      <c r="P251" s="88"/>
      <c r="Q251" s="88"/>
      <c r="R251" s="85">
        <f t="shared" si="21"/>
        <v>0</v>
      </c>
      <c r="S251" s="112"/>
      <c r="T251" s="110"/>
      <c r="U251" s="110"/>
      <c r="V251" s="110"/>
      <c r="W251" s="117">
        <f t="shared" si="22"/>
        <v>0</v>
      </c>
      <c r="X251" s="112"/>
      <c r="Y251" s="110"/>
      <c r="Z251" s="110"/>
      <c r="AA251" s="110"/>
      <c r="AB251" s="110"/>
      <c r="AC251" s="110"/>
      <c r="AD251" s="110"/>
      <c r="AE251" s="89"/>
      <c r="AF251" s="90"/>
      <c r="AG251" s="90"/>
      <c r="AH251" s="90"/>
      <c r="AI251" s="90"/>
      <c r="AJ251" s="90"/>
      <c r="AK251" s="90"/>
      <c r="AL251" s="90"/>
      <c r="AM251" s="90"/>
      <c r="AN251" s="89"/>
      <c r="AO251" s="90"/>
      <c r="AP251" s="90"/>
      <c r="AQ251" s="89"/>
      <c r="AR251" s="89"/>
      <c r="AS251" s="105"/>
      <c r="AT251" s="89"/>
      <c r="AU251" s="89"/>
      <c r="AV251" s="89"/>
      <c r="AW251" s="90"/>
      <c r="AX251" s="90"/>
      <c r="AY251" s="90"/>
      <c r="AZ251" s="89"/>
    </row>
    <row r="252" spans="1:52" s="67" customFormat="1" ht="25.5" customHeight="1" x14ac:dyDescent="0.2">
      <c r="A252" s="85">
        <f>Planeacion!A250</f>
        <v>0</v>
      </c>
      <c r="B252" s="85">
        <f>Planeacion!B250</f>
        <v>0</v>
      </c>
      <c r="C252" s="85">
        <f>Planeacion!C250</f>
        <v>0</v>
      </c>
      <c r="D252" s="85">
        <f>Planeacion!D251</f>
        <v>0</v>
      </c>
      <c r="E252" s="85" t="str">
        <f t="shared" si="23"/>
        <v>0000</v>
      </c>
      <c r="F252" s="85">
        <f>Planeacion!F250</f>
        <v>0</v>
      </c>
      <c r="G252" s="85">
        <f>Planeacion!G250</f>
        <v>0</v>
      </c>
      <c r="H252" s="85">
        <f>Planeacion!H250</f>
        <v>0</v>
      </c>
      <c r="I252" s="85">
        <f>Planeacion!I250</f>
        <v>0</v>
      </c>
      <c r="J252" s="85">
        <f>Planeacion!J250</f>
        <v>0</v>
      </c>
      <c r="K252" s="85">
        <f>Planeacion!K250</f>
        <v>0</v>
      </c>
      <c r="L252" s="85">
        <f>Planeacion!L250</f>
        <v>0</v>
      </c>
      <c r="M252" s="86" t="str">
        <f t="shared" si="24"/>
        <v>Participacion</v>
      </c>
      <c r="N252" s="85">
        <f>Planeacion!M250</f>
        <v>0</v>
      </c>
      <c r="O252" s="87"/>
      <c r="P252" s="88"/>
      <c r="Q252" s="88"/>
      <c r="R252" s="85">
        <f t="shared" si="21"/>
        <v>0</v>
      </c>
      <c r="S252" s="112"/>
      <c r="T252" s="110"/>
      <c r="U252" s="110"/>
      <c r="V252" s="110"/>
      <c r="W252" s="117">
        <f t="shared" si="22"/>
        <v>0</v>
      </c>
      <c r="X252" s="112"/>
      <c r="Y252" s="110"/>
      <c r="Z252" s="110"/>
      <c r="AA252" s="110"/>
      <c r="AB252" s="110"/>
      <c r="AC252" s="110"/>
      <c r="AD252" s="110"/>
      <c r="AE252" s="89"/>
      <c r="AF252" s="90"/>
      <c r="AG252" s="90"/>
      <c r="AH252" s="90"/>
      <c r="AI252" s="90"/>
      <c r="AJ252" s="90"/>
      <c r="AK252" s="90"/>
      <c r="AL252" s="90"/>
      <c r="AM252" s="90"/>
      <c r="AN252" s="89"/>
      <c r="AO252" s="90"/>
      <c r="AP252" s="90"/>
      <c r="AQ252" s="89"/>
      <c r="AR252" s="89"/>
      <c r="AS252" s="105"/>
      <c r="AT252" s="89"/>
      <c r="AU252" s="89"/>
      <c r="AV252" s="89"/>
      <c r="AW252" s="90"/>
      <c r="AX252" s="90"/>
      <c r="AY252" s="90"/>
      <c r="AZ252" s="89"/>
    </row>
    <row r="253" spans="1:52" s="67" customFormat="1" ht="25.5" customHeight="1" x14ac:dyDescent="0.2">
      <c r="A253" s="85">
        <f>Planeacion!A251</f>
        <v>0</v>
      </c>
      <c r="B253" s="85">
        <f>Planeacion!B251</f>
        <v>0</v>
      </c>
      <c r="C253" s="85">
        <f>Planeacion!C251</f>
        <v>0</v>
      </c>
      <c r="D253" s="85">
        <f>Planeacion!D252</f>
        <v>0</v>
      </c>
      <c r="E253" s="85" t="str">
        <f t="shared" si="23"/>
        <v>0000</v>
      </c>
      <c r="F253" s="85">
        <f>Planeacion!F251</f>
        <v>0</v>
      </c>
      <c r="G253" s="85">
        <f>Planeacion!G251</f>
        <v>0</v>
      </c>
      <c r="H253" s="85">
        <f>Planeacion!H251</f>
        <v>0</v>
      </c>
      <c r="I253" s="85">
        <f>Planeacion!I251</f>
        <v>0</v>
      </c>
      <c r="J253" s="85">
        <f>Planeacion!J251</f>
        <v>0</v>
      </c>
      <c r="K253" s="85">
        <f>Planeacion!K251</f>
        <v>0</v>
      </c>
      <c r="L253" s="85">
        <f>Planeacion!L251</f>
        <v>0</v>
      </c>
      <c r="M253" s="86" t="str">
        <f t="shared" si="24"/>
        <v>Participacion</v>
      </c>
      <c r="N253" s="85">
        <f>Planeacion!M251</f>
        <v>0</v>
      </c>
      <c r="O253" s="87"/>
      <c r="P253" s="88"/>
      <c r="Q253" s="88"/>
      <c r="R253" s="85">
        <f t="shared" si="21"/>
        <v>0</v>
      </c>
      <c r="S253" s="112"/>
      <c r="T253" s="110"/>
      <c r="U253" s="110"/>
      <c r="V253" s="110"/>
      <c r="W253" s="117">
        <f t="shared" si="22"/>
        <v>0</v>
      </c>
      <c r="X253" s="112"/>
      <c r="Y253" s="110"/>
      <c r="Z253" s="110"/>
      <c r="AA253" s="110"/>
      <c r="AB253" s="110"/>
      <c r="AC253" s="110"/>
      <c r="AD253" s="110"/>
      <c r="AE253" s="89"/>
      <c r="AF253" s="90"/>
      <c r="AG253" s="90"/>
      <c r="AH253" s="90"/>
      <c r="AI253" s="90"/>
      <c r="AJ253" s="90"/>
      <c r="AK253" s="90"/>
      <c r="AL253" s="90"/>
      <c r="AM253" s="90"/>
      <c r="AN253" s="89"/>
      <c r="AO253" s="90"/>
      <c r="AP253" s="90"/>
      <c r="AQ253" s="89"/>
      <c r="AR253" s="89"/>
      <c r="AS253" s="105"/>
      <c r="AT253" s="89"/>
      <c r="AU253" s="89"/>
      <c r="AV253" s="89"/>
      <c r="AW253" s="90"/>
      <c r="AX253" s="90"/>
      <c r="AY253" s="90"/>
      <c r="AZ253" s="89"/>
    </row>
    <row r="254" spans="1:52" s="67" customFormat="1" ht="25.5" customHeight="1" x14ac:dyDescent="0.2">
      <c r="A254" s="85">
        <f>Planeacion!A252</f>
        <v>0</v>
      </c>
      <c r="B254" s="85">
        <f>Planeacion!B252</f>
        <v>0</v>
      </c>
      <c r="C254" s="85">
        <f>Planeacion!C252</f>
        <v>0</v>
      </c>
      <c r="D254" s="85">
        <f>Planeacion!D253</f>
        <v>0</v>
      </c>
      <c r="E254" s="85" t="str">
        <f t="shared" si="23"/>
        <v>0000</v>
      </c>
      <c r="F254" s="85">
        <f>Planeacion!F252</f>
        <v>0</v>
      </c>
      <c r="G254" s="85">
        <f>Planeacion!G252</f>
        <v>0</v>
      </c>
      <c r="H254" s="85">
        <f>Planeacion!H252</f>
        <v>0</v>
      </c>
      <c r="I254" s="85">
        <f>Planeacion!I252</f>
        <v>0</v>
      </c>
      <c r="J254" s="85">
        <f>Planeacion!J252</f>
        <v>0</v>
      </c>
      <c r="K254" s="85">
        <f>Planeacion!K252</f>
        <v>0</v>
      </c>
      <c r="L254" s="85">
        <f>Planeacion!L252</f>
        <v>0</v>
      </c>
      <c r="M254" s="86" t="str">
        <f t="shared" si="24"/>
        <v>Participacion</v>
      </c>
      <c r="N254" s="85">
        <f>Planeacion!M252</f>
        <v>0</v>
      </c>
      <c r="O254" s="87"/>
      <c r="P254" s="88"/>
      <c r="Q254" s="88"/>
      <c r="R254" s="85">
        <f t="shared" si="21"/>
        <v>0</v>
      </c>
      <c r="S254" s="112"/>
      <c r="T254" s="110"/>
      <c r="U254" s="110"/>
      <c r="V254" s="110"/>
      <c r="W254" s="117">
        <f t="shared" si="22"/>
        <v>0</v>
      </c>
      <c r="X254" s="112"/>
      <c r="Y254" s="110"/>
      <c r="Z254" s="110"/>
      <c r="AA254" s="110"/>
      <c r="AB254" s="110"/>
      <c r="AC254" s="110"/>
      <c r="AD254" s="110"/>
      <c r="AE254" s="89"/>
      <c r="AF254" s="90"/>
      <c r="AG254" s="90"/>
      <c r="AH254" s="90"/>
      <c r="AI254" s="90"/>
      <c r="AJ254" s="90"/>
      <c r="AK254" s="90"/>
      <c r="AL254" s="90"/>
      <c r="AM254" s="90"/>
      <c r="AN254" s="89"/>
      <c r="AO254" s="90"/>
      <c r="AP254" s="90"/>
      <c r="AQ254" s="89"/>
      <c r="AR254" s="89"/>
      <c r="AS254" s="105"/>
      <c r="AT254" s="89"/>
      <c r="AU254" s="89"/>
      <c r="AV254" s="89"/>
      <c r="AW254" s="90"/>
      <c r="AX254" s="90"/>
      <c r="AY254" s="90"/>
      <c r="AZ254" s="89"/>
    </row>
    <row r="255" spans="1:52" s="67" customFormat="1" ht="25.5" customHeight="1" x14ac:dyDescent="0.2">
      <c r="A255" s="85">
        <f>Planeacion!A253</f>
        <v>0</v>
      </c>
      <c r="B255" s="85">
        <f>Planeacion!B253</f>
        <v>0</v>
      </c>
      <c r="C255" s="85">
        <f>Planeacion!C253</f>
        <v>0</v>
      </c>
      <c r="D255" s="85">
        <f>Planeacion!D254</f>
        <v>0</v>
      </c>
      <c r="E255" s="85" t="str">
        <f t="shared" si="23"/>
        <v>0000</v>
      </c>
      <c r="F255" s="85">
        <f>Planeacion!F253</f>
        <v>0</v>
      </c>
      <c r="G255" s="85">
        <f>Planeacion!G253</f>
        <v>0</v>
      </c>
      <c r="H255" s="85">
        <f>Planeacion!H253</f>
        <v>0</v>
      </c>
      <c r="I255" s="85">
        <f>Planeacion!I253</f>
        <v>0</v>
      </c>
      <c r="J255" s="85">
        <f>Planeacion!J253</f>
        <v>0</v>
      </c>
      <c r="K255" s="85">
        <f>Planeacion!K253</f>
        <v>0</v>
      </c>
      <c r="L255" s="85">
        <f>Planeacion!L253</f>
        <v>0</v>
      </c>
      <c r="M255" s="86" t="str">
        <f t="shared" si="24"/>
        <v>Participacion</v>
      </c>
      <c r="N255" s="85">
        <f>Planeacion!M253</f>
        <v>0</v>
      </c>
      <c r="O255" s="87"/>
      <c r="P255" s="88"/>
      <c r="Q255" s="88"/>
      <c r="R255" s="85">
        <f t="shared" si="21"/>
        <v>0</v>
      </c>
      <c r="S255" s="112"/>
      <c r="T255" s="110"/>
      <c r="U255" s="110"/>
      <c r="V255" s="110"/>
      <c r="W255" s="117">
        <f t="shared" si="22"/>
        <v>0</v>
      </c>
      <c r="X255" s="112"/>
      <c r="Y255" s="110"/>
      <c r="Z255" s="110"/>
      <c r="AA255" s="110"/>
      <c r="AB255" s="110"/>
      <c r="AC255" s="110"/>
      <c r="AD255" s="110"/>
      <c r="AE255" s="89"/>
      <c r="AF255" s="90"/>
      <c r="AG255" s="90"/>
      <c r="AH255" s="90"/>
      <c r="AI255" s="90"/>
      <c r="AJ255" s="90"/>
      <c r="AK255" s="90"/>
      <c r="AL255" s="90"/>
      <c r="AM255" s="90"/>
      <c r="AN255" s="89"/>
      <c r="AO255" s="90"/>
      <c r="AP255" s="90"/>
      <c r="AQ255" s="89"/>
      <c r="AR255" s="89"/>
      <c r="AS255" s="105"/>
      <c r="AT255" s="89"/>
      <c r="AU255" s="89"/>
      <c r="AV255" s="89"/>
      <c r="AW255" s="90"/>
      <c r="AX255" s="90"/>
      <c r="AY255" s="90"/>
      <c r="AZ255" s="89"/>
    </row>
    <row r="256" spans="1:52" s="67" customFormat="1" ht="25.5" customHeight="1" x14ac:dyDescent="0.2">
      <c r="A256" s="85">
        <f>Planeacion!A254</f>
        <v>0</v>
      </c>
      <c r="B256" s="85">
        <f>Planeacion!B254</f>
        <v>0</v>
      </c>
      <c r="C256" s="85">
        <f>Planeacion!C254</f>
        <v>0</v>
      </c>
      <c r="D256" s="85">
        <f>Planeacion!D255</f>
        <v>0</v>
      </c>
      <c r="E256" s="85" t="str">
        <f t="shared" si="23"/>
        <v>0000</v>
      </c>
      <c r="F256" s="85">
        <f>Planeacion!F254</f>
        <v>0</v>
      </c>
      <c r="G256" s="85">
        <f>Planeacion!G254</f>
        <v>0</v>
      </c>
      <c r="H256" s="85">
        <f>Planeacion!H254</f>
        <v>0</v>
      </c>
      <c r="I256" s="85">
        <f>Planeacion!I254</f>
        <v>0</v>
      </c>
      <c r="J256" s="85">
        <f>Planeacion!J254</f>
        <v>0</v>
      </c>
      <c r="K256" s="85">
        <f>Planeacion!K254</f>
        <v>0</v>
      </c>
      <c r="L256" s="85">
        <f>Planeacion!L254</f>
        <v>0</v>
      </c>
      <c r="M256" s="86" t="str">
        <f t="shared" si="24"/>
        <v>Participacion</v>
      </c>
      <c r="N256" s="85">
        <f>Planeacion!M254</f>
        <v>0</v>
      </c>
      <c r="O256" s="87"/>
      <c r="P256" s="88"/>
      <c r="Q256" s="88"/>
      <c r="R256" s="85">
        <f t="shared" si="21"/>
        <v>0</v>
      </c>
      <c r="S256" s="112"/>
      <c r="T256" s="110"/>
      <c r="U256" s="110"/>
      <c r="V256" s="110"/>
      <c r="W256" s="117">
        <f t="shared" si="22"/>
        <v>0</v>
      </c>
      <c r="X256" s="112"/>
      <c r="Y256" s="110"/>
      <c r="Z256" s="110"/>
      <c r="AA256" s="110"/>
      <c r="AB256" s="110"/>
      <c r="AC256" s="110"/>
      <c r="AD256" s="110"/>
      <c r="AE256" s="89"/>
      <c r="AF256" s="90"/>
      <c r="AG256" s="90"/>
      <c r="AH256" s="90"/>
      <c r="AI256" s="90"/>
      <c r="AJ256" s="90"/>
      <c r="AK256" s="90"/>
      <c r="AL256" s="90"/>
      <c r="AM256" s="90"/>
      <c r="AN256" s="89"/>
      <c r="AO256" s="90"/>
      <c r="AP256" s="90"/>
      <c r="AQ256" s="89"/>
      <c r="AR256" s="89"/>
      <c r="AS256" s="105"/>
      <c r="AT256" s="89"/>
      <c r="AU256" s="89"/>
      <c r="AV256" s="89"/>
      <c r="AW256" s="90"/>
      <c r="AX256" s="90"/>
      <c r="AY256" s="90"/>
      <c r="AZ256" s="89"/>
    </row>
    <row r="257" spans="1:52" s="67" customFormat="1" ht="25.5" customHeight="1" x14ac:dyDescent="0.2">
      <c r="A257" s="85">
        <f>Planeacion!A255</f>
        <v>0</v>
      </c>
      <c r="B257" s="85">
        <f>Planeacion!B255</f>
        <v>0</v>
      </c>
      <c r="C257" s="85">
        <f>Planeacion!C255</f>
        <v>0</v>
      </c>
      <c r="D257" s="85">
        <f>Planeacion!D256</f>
        <v>0</v>
      </c>
      <c r="E257" s="85" t="str">
        <f t="shared" si="23"/>
        <v>0000</v>
      </c>
      <c r="F257" s="85">
        <f>Planeacion!F255</f>
        <v>0</v>
      </c>
      <c r="G257" s="85">
        <f>Planeacion!G255</f>
        <v>0</v>
      </c>
      <c r="H257" s="85">
        <f>Planeacion!H255</f>
        <v>0</v>
      </c>
      <c r="I257" s="85">
        <f>Planeacion!I255</f>
        <v>0</v>
      </c>
      <c r="J257" s="85">
        <f>Planeacion!J255</f>
        <v>0</v>
      </c>
      <c r="K257" s="85">
        <f>Planeacion!K255</f>
        <v>0</v>
      </c>
      <c r="L257" s="85">
        <f>Planeacion!L255</f>
        <v>0</v>
      </c>
      <c r="M257" s="86" t="str">
        <f t="shared" si="24"/>
        <v>Participacion</v>
      </c>
      <c r="N257" s="85">
        <f>Planeacion!M255</f>
        <v>0</v>
      </c>
      <c r="O257" s="87"/>
      <c r="P257" s="88"/>
      <c r="Q257" s="88"/>
      <c r="R257" s="85">
        <f t="shared" si="21"/>
        <v>0</v>
      </c>
      <c r="S257" s="112"/>
      <c r="T257" s="110"/>
      <c r="U257" s="110"/>
      <c r="V257" s="110"/>
      <c r="W257" s="117">
        <f t="shared" si="22"/>
        <v>0</v>
      </c>
      <c r="X257" s="112"/>
      <c r="Y257" s="110"/>
      <c r="Z257" s="110"/>
      <c r="AA257" s="110"/>
      <c r="AB257" s="110"/>
      <c r="AC257" s="110"/>
      <c r="AD257" s="110"/>
      <c r="AE257" s="89"/>
      <c r="AF257" s="90"/>
      <c r="AG257" s="90"/>
      <c r="AH257" s="90"/>
      <c r="AI257" s="90"/>
      <c r="AJ257" s="90"/>
      <c r="AK257" s="90"/>
      <c r="AL257" s="90"/>
      <c r="AM257" s="90"/>
      <c r="AN257" s="89"/>
      <c r="AO257" s="90"/>
      <c r="AP257" s="90"/>
      <c r="AQ257" s="89"/>
      <c r="AR257" s="89"/>
      <c r="AS257" s="105"/>
      <c r="AT257" s="89"/>
      <c r="AU257" s="89"/>
      <c r="AV257" s="89"/>
      <c r="AW257" s="90"/>
      <c r="AX257" s="90"/>
      <c r="AY257" s="90"/>
      <c r="AZ257" s="89"/>
    </row>
    <row r="258" spans="1:52" s="67" customFormat="1" ht="25.5" customHeight="1" x14ac:dyDescent="0.2">
      <c r="A258" s="85">
        <f>Planeacion!A256</f>
        <v>0</v>
      </c>
      <c r="B258" s="85">
        <f>Planeacion!B256</f>
        <v>0</v>
      </c>
      <c r="C258" s="85">
        <f>Planeacion!C256</f>
        <v>0</v>
      </c>
      <c r="D258" s="85">
        <f>Planeacion!D257</f>
        <v>0</v>
      </c>
      <c r="E258" s="85" t="str">
        <f t="shared" si="23"/>
        <v>0000</v>
      </c>
      <c r="F258" s="85">
        <f>Planeacion!F256</f>
        <v>0</v>
      </c>
      <c r="G258" s="85">
        <f>Planeacion!G256</f>
        <v>0</v>
      </c>
      <c r="H258" s="85">
        <f>Planeacion!H256</f>
        <v>0</v>
      </c>
      <c r="I258" s="85">
        <f>Planeacion!I256</f>
        <v>0</v>
      </c>
      <c r="J258" s="85">
        <f>Planeacion!J256</f>
        <v>0</v>
      </c>
      <c r="K258" s="85">
        <f>Planeacion!K256</f>
        <v>0</v>
      </c>
      <c r="L258" s="85">
        <f>Planeacion!L256</f>
        <v>0</v>
      </c>
      <c r="M258" s="86" t="str">
        <f t="shared" si="24"/>
        <v>Participacion</v>
      </c>
      <c r="N258" s="85">
        <f>Planeacion!M256</f>
        <v>0</v>
      </c>
      <c r="O258" s="87"/>
      <c r="P258" s="88"/>
      <c r="Q258" s="88"/>
      <c r="R258" s="85">
        <f t="shared" si="21"/>
        <v>0</v>
      </c>
      <c r="S258" s="112"/>
      <c r="T258" s="110"/>
      <c r="U258" s="110"/>
      <c r="V258" s="110"/>
      <c r="W258" s="117">
        <f t="shared" si="22"/>
        <v>0</v>
      </c>
      <c r="X258" s="112"/>
      <c r="Y258" s="110"/>
      <c r="Z258" s="110"/>
      <c r="AA258" s="110"/>
      <c r="AB258" s="110"/>
      <c r="AC258" s="110"/>
      <c r="AD258" s="110"/>
      <c r="AE258" s="89"/>
      <c r="AF258" s="90"/>
      <c r="AG258" s="90"/>
      <c r="AH258" s="90"/>
      <c r="AI258" s="90"/>
      <c r="AJ258" s="90"/>
      <c r="AK258" s="90"/>
      <c r="AL258" s="90"/>
      <c r="AM258" s="90"/>
      <c r="AN258" s="89"/>
      <c r="AO258" s="90"/>
      <c r="AP258" s="90"/>
      <c r="AQ258" s="89"/>
      <c r="AR258" s="89"/>
      <c r="AS258" s="105"/>
      <c r="AT258" s="89"/>
      <c r="AU258" s="89"/>
      <c r="AV258" s="89"/>
      <c r="AW258" s="90"/>
      <c r="AX258" s="90"/>
      <c r="AY258" s="90"/>
      <c r="AZ258" s="89"/>
    </row>
    <row r="259" spans="1:52" s="67" customFormat="1" ht="25.5" customHeight="1" x14ac:dyDescent="0.2">
      <c r="A259" s="85">
        <f>Planeacion!A257</f>
        <v>0</v>
      </c>
      <c r="B259" s="85">
        <f>Planeacion!B257</f>
        <v>0</v>
      </c>
      <c r="C259" s="85">
        <f>Planeacion!C257</f>
        <v>0</v>
      </c>
      <c r="D259" s="85">
        <f>Planeacion!D258</f>
        <v>0</v>
      </c>
      <c r="E259" s="85" t="str">
        <f t="shared" si="23"/>
        <v>0000</v>
      </c>
      <c r="F259" s="85">
        <f>Planeacion!F257</f>
        <v>0</v>
      </c>
      <c r="G259" s="85">
        <f>Planeacion!G257</f>
        <v>0</v>
      </c>
      <c r="H259" s="85">
        <f>Planeacion!H257</f>
        <v>0</v>
      </c>
      <c r="I259" s="85">
        <f>Planeacion!I257</f>
        <v>0</v>
      </c>
      <c r="J259" s="85">
        <f>Planeacion!J257</f>
        <v>0</v>
      </c>
      <c r="K259" s="85">
        <f>Planeacion!K257</f>
        <v>0</v>
      </c>
      <c r="L259" s="85">
        <f>Planeacion!L257</f>
        <v>0</v>
      </c>
      <c r="M259" s="86" t="str">
        <f t="shared" si="24"/>
        <v>Participacion</v>
      </c>
      <c r="N259" s="85">
        <f>Planeacion!M257</f>
        <v>0</v>
      </c>
      <c r="O259" s="87"/>
      <c r="P259" s="88"/>
      <c r="Q259" s="88"/>
      <c r="R259" s="85">
        <f t="shared" si="21"/>
        <v>0</v>
      </c>
      <c r="S259" s="112"/>
      <c r="T259" s="110"/>
      <c r="U259" s="110"/>
      <c r="V259" s="110"/>
      <c r="W259" s="117">
        <f t="shared" si="22"/>
        <v>0</v>
      </c>
      <c r="X259" s="112"/>
      <c r="Y259" s="110"/>
      <c r="Z259" s="110"/>
      <c r="AA259" s="110"/>
      <c r="AB259" s="110"/>
      <c r="AC259" s="110"/>
      <c r="AD259" s="110"/>
      <c r="AE259" s="89"/>
      <c r="AF259" s="90"/>
      <c r="AG259" s="90"/>
      <c r="AH259" s="90"/>
      <c r="AI259" s="90"/>
      <c r="AJ259" s="90"/>
      <c r="AK259" s="90"/>
      <c r="AL259" s="90"/>
      <c r="AM259" s="90"/>
      <c r="AN259" s="89"/>
      <c r="AO259" s="90"/>
      <c r="AP259" s="90"/>
      <c r="AQ259" s="89"/>
      <c r="AR259" s="89"/>
      <c r="AS259" s="105"/>
      <c r="AT259" s="89"/>
      <c r="AU259" s="89"/>
      <c r="AV259" s="89"/>
      <c r="AW259" s="90"/>
      <c r="AX259" s="90"/>
      <c r="AY259" s="90"/>
      <c r="AZ259" s="89"/>
    </row>
    <row r="260" spans="1:52" s="67" customFormat="1" ht="25.5" customHeight="1" x14ac:dyDescent="0.2">
      <c r="A260" s="85">
        <f>Planeacion!A258</f>
        <v>0</v>
      </c>
      <c r="B260" s="85">
        <f>Planeacion!B258</f>
        <v>0</v>
      </c>
      <c r="C260" s="85">
        <f>Planeacion!C258</f>
        <v>0</v>
      </c>
      <c r="D260" s="85">
        <f>Planeacion!D259</f>
        <v>0</v>
      </c>
      <c r="E260" s="85" t="str">
        <f t="shared" si="23"/>
        <v>0000</v>
      </c>
      <c r="F260" s="85">
        <f>Planeacion!F258</f>
        <v>0</v>
      </c>
      <c r="G260" s="85">
        <f>Planeacion!G258</f>
        <v>0</v>
      </c>
      <c r="H260" s="85">
        <f>Planeacion!H258</f>
        <v>0</v>
      </c>
      <c r="I260" s="85">
        <f>Planeacion!I258</f>
        <v>0</v>
      </c>
      <c r="J260" s="85">
        <f>Planeacion!J258</f>
        <v>0</v>
      </c>
      <c r="K260" s="85">
        <f>Planeacion!K258</f>
        <v>0</v>
      </c>
      <c r="L260" s="85">
        <f>Planeacion!L258</f>
        <v>0</v>
      </c>
      <c r="M260" s="86" t="str">
        <f t="shared" si="24"/>
        <v>Participacion</v>
      </c>
      <c r="N260" s="85">
        <f>Planeacion!M258</f>
        <v>0</v>
      </c>
      <c r="O260" s="87"/>
      <c r="P260" s="88"/>
      <c r="Q260" s="88"/>
      <c r="R260" s="85">
        <f t="shared" si="21"/>
        <v>0</v>
      </c>
      <c r="S260" s="112"/>
      <c r="T260" s="110"/>
      <c r="U260" s="110"/>
      <c r="V260" s="110"/>
      <c r="W260" s="117">
        <f t="shared" si="22"/>
        <v>0</v>
      </c>
      <c r="X260" s="112"/>
      <c r="Y260" s="110"/>
      <c r="Z260" s="110"/>
      <c r="AA260" s="110"/>
      <c r="AB260" s="110"/>
      <c r="AC260" s="110"/>
      <c r="AD260" s="110"/>
      <c r="AE260" s="89"/>
      <c r="AF260" s="90"/>
      <c r="AG260" s="90"/>
      <c r="AH260" s="90"/>
      <c r="AI260" s="90"/>
      <c r="AJ260" s="90"/>
      <c r="AK260" s="90"/>
      <c r="AL260" s="90"/>
      <c r="AM260" s="90"/>
      <c r="AN260" s="89"/>
      <c r="AO260" s="90"/>
      <c r="AP260" s="90"/>
      <c r="AQ260" s="89"/>
      <c r="AR260" s="89"/>
      <c r="AS260" s="105"/>
      <c r="AT260" s="89"/>
      <c r="AU260" s="89"/>
      <c r="AV260" s="89"/>
      <c r="AW260" s="90"/>
      <c r="AX260" s="90"/>
      <c r="AY260" s="90"/>
      <c r="AZ260" s="89"/>
    </row>
    <row r="261" spans="1:52" s="67" customFormat="1" ht="25.5" customHeight="1" x14ac:dyDescent="0.2">
      <c r="A261" s="85">
        <f>Planeacion!A259</f>
        <v>0</v>
      </c>
      <c r="B261" s="85">
        <f>Planeacion!B259</f>
        <v>0</v>
      </c>
      <c r="C261" s="85">
        <f>Planeacion!C259</f>
        <v>0</v>
      </c>
      <c r="D261" s="85">
        <f>Planeacion!D260</f>
        <v>0</v>
      </c>
      <c r="E261" s="85" t="str">
        <f t="shared" si="23"/>
        <v>0000</v>
      </c>
      <c r="F261" s="85">
        <f>Planeacion!F259</f>
        <v>0</v>
      </c>
      <c r="G261" s="85">
        <f>Planeacion!G259</f>
        <v>0</v>
      </c>
      <c r="H261" s="85">
        <f>Planeacion!H259</f>
        <v>0</v>
      </c>
      <c r="I261" s="85">
        <f>Planeacion!I259</f>
        <v>0</v>
      </c>
      <c r="J261" s="85">
        <f>Planeacion!J259</f>
        <v>0</v>
      </c>
      <c r="K261" s="85">
        <f>Planeacion!K259</f>
        <v>0</v>
      </c>
      <c r="L261" s="85">
        <f>Planeacion!L259</f>
        <v>0</v>
      </c>
      <c r="M261" s="86" t="str">
        <f t="shared" si="24"/>
        <v>Participacion</v>
      </c>
      <c r="N261" s="85">
        <f>Planeacion!M259</f>
        <v>0</v>
      </c>
      <c r="O261" s="87"/>
      <c r="P261" s="88"/>
      <c r="Q261" s="88"/>
      <c r="R261" s="85">
        <f t="shared" si="21"/>
        <v>0</v>
      </c>
      <c r="S261" s="112"/>
      <c r="T261" s="110"/>
      <c r="U261" s="110"/>
      <c r="V261" s="110"/>
      <c r="W261" s="117">
        <f t="shared" si="22"/>
        <v>0</v>
      </c>
      <c r="X261" s="112"/>
      <c r="Y261" s="110"/>
      <c r="Z261" s="110"/>
      <c r="AA261" s="110"/>
      <c r="AB261" s="110"/>
      <c r="AC261" s="110"/>
      <c r="AD261" s="110"/>
      <c r="AE261" s="89"/>
      <c r="AF261" s="90"/>
      <c r="AG261" s="90"/>
      <c r="AH261" s="90"/>
      <c r="AI261" s="90"/>
      <c r="AJ261" s="90"/>
      <c r="AK261" s="90"/>
      <c r="AL261" s="90"/>
      <c r="AM261" s="90"/>
      <c r="AN261" s="89"/>
      <c r="AO261" s="90"/>
      <c r="AP261" s="90"/>
      <c r="AQ261" s="89"/>
      <c r="AR261" s="89"/>
      <c r="AS261" s="105"/>
      <c r="AT261" s="89"/>
      <c r="AU261" s="89"/>
      <c r="AV261" s="89"/>
      <c r="AW261" s="90"/>
      <c r="AX261" s="90"/>
      <c r="AY261" s="90"/>
      <c r="AZ261" s="89"/>
    </row>
    <row r="262" spans="1:52" s="67" customFormat="1" ht="25.5" customHeight="1" x14ac:dyDescent="0.2">
      <c r="A262" s="85">
        <f>Planeacion!A260</f>
        <v>0</v>
      </c>
      <c r="B262" s="85">
        <f>Planeacion!B260</f>
        <v>0</v>
      </c>
      <c r="C262" s="85">
        <f>Planeacion!C260</f>
        <v>0</v>
      </c>
      <c r="D262" s="85">
        <f>Planeacion!D261</f>
        <v>0</v>
      </c>
      <c r="E262" s="85" t="str">
        <f t="shared" si="23"/>
        <v>0000</v>
      </c>
      <c r="F262" s="85">
        <f>Planeacion!F260</f>
        <v>0</v>
      </c>
      <c r="G262" s="85">
        <f>Planeacion!G260</f>
        <v>0</v>
      </c>
      <c r="H262" s="85">
        <f>Planeacion!H260</f>
        <v>0</v>
      </c>
      <c r="I262" s="85">
        <f>Planeacion!I260</f>
        <v>0</v>
      </c>
      <c r="J262" s="85">
        <f>Planeacion!J260</f>
        <v>0</v>
      </c>
      <c r="K262" s="85">
        <f>Planeacion!K260</f>
        <v>0</v>
      </c>
      <c r="L262" s="85">
        <f>Planeacion!L260</f>
        <v>0</v>
      </c>
      <c r="M262" s="86" t="str">
        <f t="shared" si="24"/>
        <v>Participacion</v>
      </c>
      <c r="N262" s="85">
        <f>Planeacion!M260</f>
        <v>0</v>
      </c>
      <c r="O262" s="87"/>
      <c r="P262" s="88"/>
      <c r="Q262" s="88"/>
      <c r="R262" s="85">
        <f t="shared" si="21"/>
        <v>0</v>
      </c>
      <c r="S262" s="112"/>
      <c r="T262" s="110"/>
      <c r="U262" s="110"/>
      <c r="V262" s="110"/>
      <c r="W262" s="117">
        <f t="shared" si="22"/>
        <v>0</v>
      </c>
      <c r="X262" s="112"/>
      <c r="Y262" s="110"/>
      <c r="Z262" s="110"/>
      <c r="AA262" s="110"/>
      <c r="AB262" s="110"/>
      <c r="AC262" s="110"/>
      <c r="AD262" s="110"/>
      <c r="AE262" s="89"/>
      <c r="AF262" s="90"/>
      <c r="AG262" s="90"/>
      <c r="AH262" s="90"/>
      <c r="AI262" s="90"/>
      <c r="AJ262" s="90"/>
      <c r="AK262" s="90"/>
      <c r="AL262" s="90"/>
      <c r="AM262" s="90"/>
      <c r="AN262" s="89"/>
      <c r="AO262" s="90"/>
      <c r="AP262" s="90"/>
      <c r="AQ262" s="89"/>
      <c r="AR262" s="89"/>
      <c r="AS262" s="105"/>
      <c r="AT262" s="89"/>
      <c r="AU262" s="89"/>
      <c r="AV262" s="89"/>
      <c r="AW262" s="90"/>
      <c r="AX262" s="90"/>
      <c r="AY262" s="90"/>
      <c r="AZ262" s="89"/>
    </row>
    <row r="263" spans="1:52" s="67" customFormat="1" ht="25.5" customHeight="1" x14ac:dyDescent="0.2">
      <c r="A263" s="85">
        <f>Planeacion!A261</f>
        <v>0</v>
      </c>
      <c r="B263" s="85">
        <f>Planeacion!B261</f>
        <v>0</v>
      </c>
      <c r="C263" s="85">
        <f>Planeacion!C261</f>
        <v>0</v>
      </c>
      <c r="D263" s="85">
        <f>Planeacion!D262</f>
        <v>0</v>
      </c>
      <c r="E263" s="85" t="str">
        <f t="shared" si="23"/>
        <v>0000</v>
      </c>
      <c r="F263" s="85">
        <f>Planeacion!F261</f>
        <v>0</v>
      </c>
      <c r="G263" s="85">
        <f>Planeacion!G261</f>
        <v>0</v>
      </c>
      <c r="H263" s="85">
        <f>Planeacion!H261</f>
        <v>0</v>
      </c>
      <c r="I263" s="85">
        <f>Planeacion!I261</f>
        <v>0</v>
      </c>
      <c r="J263" s="85">
        <f>Planeacion!J261</f>
        <v>0</v>
      </c>
      <c r="K263" s="85">
        <f>Planeacion!K261</f>
        <v>0</v>
      </c>
      <c r="L263" s="85">
        <f>Planeacion!L261</f>
        <v>0</v>
      </c>
      <c r="M263" s="86" t="str">
        <f t="shared" si="24"/>
        <v>Participacion</v>
      </c>
      <c r="N263" s="85">
        <f>Planeacion!M261</f>
        <v>0</v>
      </c>
      <c r="O263" s="87"/>
      <c r="P263" s="88"/>
      <c r="Q263" s="88"/>
      <c r="R263" s="85">
        <f t="shared" si="21"/>
        <v>0</v>
      </c>
      <c r="S263" s="112"/>
      <c r="T263" s="110"/>
      <c r="U263" s="110"/>
      <c r="V263" s="110"/>
      <c r="W263" s="117">
        <f t="shared" si="22"/>
        <v>0</v>
      </c>
      <c r="X263" s="112"/>
      <c r="Y263" s="110"/>
      <c r="Z263" s="110"/>
      <c r="AA263" s="110"/>
      <c r="AB263" s="110"/>
      <c r="AC263" s="110"/>
      <c r="AD263" s="110"/>
      <c r="AE263" s="89"/>
      <c r="AF263" s="90"/>
      <c r="AG263" s="90"/>
      <c r="AH263" s="90"/>
      <c r="AI263" s="90"/>
      <c r="AJ263" s="90"/>
      <c r="AK263" s="90"/>
      <c r="AL263" s="90"/>
      <c r="AM263" s="90"/>
      <c r="AN263" s="89"/>
      <c r="AO263" s="90"/>
      <c r="AP263" s="90"/>
      <c r="AQ263" s="89"/>
      <c r="AR263" s="89"/>
      <c r="AS263" s="105"/>
      <c r="AT263" s="89"/>
      <c r="AU263" s="89"/>
      <c r="AV263" s="89"/>
      <c r="AW263" s="90"/>
      <c r="AX263" s="90"/>
      <c r="AY263" s="90"/>
      <c r="AZ263" s="89"/>
    </row>
    <row r="264" spans="1:52" s="67" customFormat="1" ht="25.5" customHeight="1" x14ac:dyDescent="0.2">
      <c r="A264" s="85">
        <f>Planeacion!A262</f>
        <v>0</v>
      </c>
      <c r="B264" s="85">
        <f>Planeacion!B262</f>
        <v>0</v>
      </c>
      <c r="C264" s="85">
        <f>Planeacion!C262</f>
        <v>0</v>
      </c>
      <c r="D264" s="85">
        <f>Planeacion!D263</f>
        <v>0</v>
      </c>
      <c r="E264" s="85" t="str">
        <f t="shared" si="23"/>
        <v>0000</v>
      </c>
      <c r="F264" s="85">
        <f>Planeacion!F262</f>
        <v>0</v>
      </c>
      <c r="G264" s="85">
        <f>Planeacion!G262</f>
        <v>0</v>
      </c>
      <c r="H264" s="85">
        <f>Planeacion!H262</f>
        <v>0</v>
      </c>
      <c r="I264" s="85">
        <f>Planeacion!I262</f>
        <v>0</v>
      </c>
      <c r="J264" s="85">
        <f>Planeacion!J262</f>
        <v>0</v>
      </c>
      <c r="K264" s="85">
        <f>Planeacion!K262</f>
        <v>0</v>
      </c>
      <c r="L264" s="85">
        <f>Planeacion!L262</f>
        <v>0</v>
      </c>
      <c r="M264" s="86" t="str">
        <f t="shared" si="24"/>
        <v>Participacion</v>
      </c>
      <c r="N264" s="85">
        <f>Planeacion!M262</f>
        <v>0</v>
      </c>
      <c r="O264" s="87"/>
      <c r="P264" s="88"/>
      <c r="Q264" s="88"/>
      <c r="R264" s="85">
        <f t="shared" si="21"/>
        <v>0</v>
      </c>
      <c r="S264" s="112"/>
      <c r="T264" s="110"/>
      <c r="U264" s="110"/>
      <c r="V264" s="110"/>
      <c r="W264" s="117">
        <f t="shared" si="22"/>
        <v>0</v>
      </c>
      <c r="X264" s="112"/>
      <c r="Y264" s="110"/>
      <c r="Z264" s="110"/>
      <c r="AA264" s="110"/>
      <c r="AB264" s="110"/>
      <c r="AC264" s="110"/>
      <c r="AD264" s="110"/>
      <c r="AE264" s="89"/>
      <c r="AF264" s="90"/>
      <c r="AG264" s="90"/>
      <c r="AH264" s="90"/>
      <c r="AI264" s="90"/>
      <c r="AJ264" s="90"/>
      <c r="AK264" s="90"/>
      <c r="AL264" s="90"/>
      <c r="AM264" s="90"/>
      <c r="AN264" s="89"/>
      <c r="AO264" s="90"/>
      <c r="AP264" s="90"/>
      <c r="AQ264" s="89"/>
      <c r="AR264" s="89"/>
      <c r="AS264" s="105"/>
      <c r="AT264" s="89"/>
      <c r="AU264" s="89"/>
      <c r="AV264" s="89"/>
      <c r="AW264" s="90"/>
      <c r="AX264" s="90"/>
      <c r="AY264" s="90"/>
      <c r="AZ264" s="89"/>
    </row>
    <row r="265" spans="1:52" s="67" customFormat="1" ht="25.5" customHeight="1" x14ac:dyDescent="0.2">
      <c r="A265" s="85">
        <f>Planeacion!A263</f>
        <v>0</v>
      </c>
      <c r="B265" s="85">
        <f>Planeacion!B263</f>
        <v>0</v>
      </c>
      <c r="C265" s="85">
        <f>Planeacion!C263</f>
        <v>0</v>
      </c>
      <c r="D265" s="85">
        <f>Planeacion!D264</f>
        <v>0</v>
      </c>
      <c r="E265" s="85" t="str">
        <f t="shared" si="23"/>
        <v>0000</v>
      </c>
      <c r="F265" s="85">
        <f>Planeacion!F263</f>
        <v>0</v>
      </c>
      <c r="G265" s="85">
        <f>Planeacion!G263</f>
        <v>0</v>
      </c>
      <c r="H265" s="85">
        <f>Planeacion!H263</f>
        <v>0</v>
      </c>
      <c r="I265" s="85">
        <f>Planeacion!I263</f>
        <v>0</v>
      </c>
      <c r="J265" s="85">
        <f>Planeacion!J263</f>
        <v>0</v>
      </c>
      <c r="K265" s="85">
        <f>Planeacion!K263</f>
        <v>0</v>
      </c>
      <c r="L265" s="85">
        <f>Planeacion!L263</f>
        <v>0</v>
      </c>
      <c r="M265" s="86" t="str">
        <f t="shared" si="24"/>
        <v>Participacion</v>
      </c>
      <c r="N265" s="85">
        <f>Planeacion!M263</f>
        <v>0</v>
      </c>
      <c r="O265" s="87"/>
      <c r="P265" s="88"/>
      <c r="Q265" s="88"/>
      <c r="R265" s="85">
        <f t="shared" si="21"/>
        <v>0</v>
      </c>
      <c r="S265" s="112"/>
      <c r="T265" s="110"/>
      <c r="U265" s="110"/>
      <c r="V265" s="110"/>
      <c r="W265" s="117">
        <f t="shared" si="22"/>
        <v>0</v>
      </c>
      <c r="X265" s="112"/>
      <c r="Y265" s="110"/>
      <c r="Z265" s="110"/>
      <c r="AA265" s="110"/>
      <c r="AB265" s="110"/>
      <c r="AC265" s="110"/>
      <c r="AD265" s="110"/>
      <c r="AE265" s="89"/>
      <c r="AF265" s="90"/>
      <c r="AG265" s="90"/>
      <c r="AH265" s="90"/>
      <c r="AI265" s="90"/>
      <c r="AJ265" s="90"/>
      <c r="AK265" s="90"/>
      <c r="AL265" s="90"/>
      <c r="AM265" s="90"/>
      <c r="AN265" s="89"/>
      <c r="AO265" s="90"/>
      <c r="AP265" s="90"/>
      <c r="AQ265" s="89"/>
      <c r="AR265" s="89"/>
      <c r="AS265" s="105"/>
      <c r="AT265" s="89"/>
      <c r="AU265" s="89"/>
      <c r="AV265" s="89"/>
      <c r="AW265" s="90"/>
      <c r="AX265" s="90"/>
      <c r="AY265" s="90"/>
      <c r="AZ265" s="89"/>
    </row>
    <row r="266" spans="1:52" s="67" customFormat="1" ht="25.5" customHeight="1" x14ac:dyDescent="0.2">
      <c r="A266" s="85">
        <f>Planeacion!A264</f>
        <v>0</v>
      </c>
      <c r="B266" s="85">
        <f>Planeacion!B264</f>
        <v>0</v>
      </c>
      <c r="C266" s="85">
        <f>Planeacion!C264</f>
        <v>0</v>
      </c>
      <c r="D266" s="85">
        <f>Planeacion!D265</f>
        <v>0</v>
      </c>
      <c r="E266" s="85" t="str">
        <f t="shared" si="23"/>
        <v>0000</v>
      </c>
      <c r="F266" s="85">
        <f>Planeacion!F264</f>
        <v>0</v>
      </c>
      <c r="G266" s="85">
        <f>Planeacion!G264</f>
        <v>0</v>
      </c>
      <c r="H266" s="85">
        <f>Planeacion!H264</f>
        <v>0</v>
      </c>
      <c r="I266" s="85">
        <f>Planeacion!I264</f>
        <v>0</v>
      </c>
      <c r="J266" s="85">
        <f>Planeacion!J264</f>
        <v>0</v>
      </c>
      <c r="K266" s="85">
        <f>Planeacion!K264</f>
        <v>0</v>
      </c>
      <c r="L266" s="85">
        <f>Planeacion!L264</f>
        <v>0</v>
      </c>
      <c r="M266" s="86" t="str">
        <f t="shared" si="24"/>
        <v>Participacion</v>
      </c>
      <c r="N266" s="85">
        <f>Planeacion!M264</f>
        <v>0</v>
      </c>
      <c r="O266" s="87"/>
      <c r="P266" s="88"/>
      <c r="Q266" s="88"/>
      <c r="R266" s="85">
        <f t="shared" si="21"/>
        <v>0</v>
      </c>
      <c r="S266" s="112"/>
      <c r="T266" s="110"/>
      <c r="U266" s="110"/>
      <c r="V266" s="110"/>
      <c r="W266" s="117">
        <f t="shared" si="22"/>
        <v>0</v>
      </c>
      <c r="X266" s="112"/>
      <c r="Y266" s="110"/>
      <c r="Z266" s="110"/>
      <c r="AA266" s="110"/>
      <c r="AB266" s="110"/>
      <c r="AC266" s="110"/>
      <c r="AD266" s="110"/>
      <c r="AE266" s="89"/>
      <c r="AF266" s="90"/>
      <c r="AG266" s="90"/>
      <c r="AH266" s="90"/>
      <c r="AI266" s="90"/>
      <c r="AJ266" s="90"/>
      <c r="AK266" s="90"/>
      <c r="AL266" s="90"/>
      <c r="AM266" s="90"/>
      <c r="AN266" s="89"/>
      <c r="AO266" s="90"/>
      <c r="AP266" s="90"/>
      <c r="AQ266" s="89"/>
      <c r="AR266" s="89"/>
      <c r="AS266" s="105"/>
      <c r="AT266" s="89"/>
      <c r="AU266" s="89"/>
      <c r="AV266" s="89"/>
      <c r="AW266" s="90"/>
      <c r="AX266" s="90"/>
      <c r="AY266" s="90"/>
      <c r="AZ266" s="89"/>
    </row>
    <row r="267" spans="1:52" s="67" customFormat="1" ht="25.5" customHeight="1" x14ac:dyDescent="0.2">
      <c r="A267" s="85">
        <f>Planeacion!A265</f>
        <v>0</v>
      </c>
      <c r="B267" s="85">
        <f>Planeacion!B265</f>
        <v>0</v>
      </c>
      <c r="C267" s="85">
        <f>Planeacion!C265</f>
        <v>0</v>
      </c>
      <c r="D267" s="85">
        <f>Planeacion!D266</f>
        <v>0</v>
      </c>
      <c r="E267" s="85" t="str">
        <f t="shared" ref="E267:E298" si="25">CONCATENATE(A265,B265,C265,D265)</f>
        <v>0000</v>
      </c>
      <c r="F267" s="85">
        <f>Planeacion!F265</f>
        <v>0</v>
      </c>
      <c r="G267" s="85">
        <f>Planeacion!G265</f>
        <v>0</v>
      </c>
      <c r="H267" s="85">
        <f>Planeacion!H265</f>
        <v>0</v>
      </c>
      <c r="I267" s="85">
        <f>Planeacion!I265</f>
        <v>0</v>
      </c>
      <c r="J267" s="85">
        <f>Planeacion!J265</f>
        <v>0</v>
      </c>
      <c r="K267" s="85">
        <f>Planeacion!K265</f>
        <v>0</v>
      </c>
      <c r="L267" s="85">
        <f>Planeacion!L265</f>
        <v>0</v>
      </c>
      <c r="M267" s="86" t="str">
        <f t="shared" si="24"/>
        <v>Participacion</v>
      </c>
      <c r="N267" s="85">
        <f>Planeacion!M265</f>
        <v>0</v>
      </c>
      <c r="O267" s="87"/>
      <c r="P267" s="88"/>
      <c r="Q267" s="88"/>
      <c r="R267" s="85">
        <f t="shared" si="21"/>
        <v>0</v>
      </c>
      <c r="S267" s="112"/>
      <c r="T267" s="110"/>
      <c r="U267" s="110"/>
      <c r="V267" s="110"/>
      <c r="W267" s="117">
        <f t="shared" si="22"/>
        <v>0</v>
      </c>
      <c r="X267" s="112"/>
      <c r="Y267" s="110"/>
      <c r="Z267" s="110"/>
      <c r="AA267" s="110"/>
      <c r="AB267" s="110"/>
      <c r="AC267" s="110"/>
      <c r="AD267" s="110"/>
      <c r="AE267" s="89"/>
      <c r="AF267" s="90"/>
      <c r="AG267" s="90"/>
      <c r="AH267" s="90"/>
      <c r="AI267" s="90"/>
      <c r="AJ267" s="90"/>
      <c r="AK267" s="90"/>
      <c r="AL267" s="90"/>
      <c r="AM267" s="90"/>
      <c r="AN267" s="89"/>
      <c r="AO267" s="90"/>
      <c r="AP267" s="90"/>
      <c r="AQ267" s="89"/>
      <c r="AR267" s="89"/>
      <c r="AS267" s="105"/>
      <c r="AT267" s="89"/>
      <c r="AU267" s="89"/>
      <c r="AV267" s="89"/>
      <c r="AW267" s="90"/>
      <c r="AX267" s="90"/>
      <c r="AY267" s="90"/>
      <c r="AZ267" s="89"/>
    </row>
    <row r="268" spans="1:52" s="67" customFormat="1" ht="25.5" customHeight="1" x14ac:dyDescent="0.2">
      <c r="A268" s="85">
        <f>Planeacion!A266</f>
        <v>0</v>
      </c>
      <c r="B268" s="85">
        <f>Planeacion!B266</f>
        <v>0</v>
      </c>
      <c r="C268" s="85">
        <f>Planeacion!C266</f>
        <v>0</v>
      </c>
      <c r="D268" s="85">
        <f>Planeacion!D267</f>
        <v>0</v>
      </c>
      <c r="E268" s="85" t="str">
        <f t="shared" si="25"/>
        <v>0000</v>
      </c>
      <c r="F268" s="85">
        <f>Planeacion!F266</f>
        <v>0</v>
      </c>
      <c r="G268" s="85">
        <f>Planeacion!G266</f>
        <v>0</v>
      </c>
      <c r="H268" s="85">
        <f>Planeacion!H266</f>
        <v>0</v>
      </c>
      <c r="I268" s="85">
        <f>Planeacion!I266</f>
        <v>0</v>
      </c>
      <c r="J268" s="85">
        <f>Planeacion!J266</f>
        <v>0</v>
      </c>
      <c r="K268" s="85">
        <f>Planeacion!K266</f>
        <v>0</v>
      </c>
      <c r="L268" s="85">
        <f>Planeacion!L266</f>
        <v>0</v>
      </c>
      <c r="M268" s="86" t="str">
        <f t="shared" si="24"/>
        <v>Participacion</v>
      </c>
      <c r="N268" s="85">
        <f>Planeacion!M266</f>
        <v>0</v>
      </c>
      <c r="O268" s="87"/>
      <c r="P268" s="88"/>
      <c r="Q268" s="88"/>
      <c r="R268" s="85">
        <f t="shared" si="21"/>
        <v>0</v>
      </c>
      <c r="S268" s="112"/>
      <c r="T268" s="110"/>
      <c r="U268" s="110"/>
      <c r="V268" s="110"/>
      <c r="W268" s="117">
        <f t="shared" si="22"/>
        <v>0</v>
      </c>
      <c r="X268" s="112"/>
      <c r="Y268" s="110"/>
      <c r="Z268" s="110"/>
      <c r="AA268" s="110"/>
      <c r="AB268" s="110"/>
      <c r="AC268" s="110"/>
      <c r="AD268" s="110"/>
      <c r="AE268" s="89"/>
      <c r="AF268" s="90"/>
      <c r="AG268" s="90"/>
      <c r="AH268" s="90"/>
      <c r="AI268" s="90"/>
      <c r="AJ268" s="90"/>
      <c r="AK268" s="90"/>
      <c r="AL268" s="90"/>
      <c r="AM268" s="90"/>
      <c r="AN268" s="89"/>
      <c r="AO268" s="90"/>
      <c r="AP268" s="90"/>
      <c r="AQ268" s="89"/>
      <c r="AR268" s="89"/>
      <c r="AS268" s="105"/>
      <c r="AT268" s="89"/>
      <c r="AU268" s="89"/>
      <c r="AV268" s="89"/>
      <c r="AW268" s="90"/>
      <c r="AX268" s="90"/>
      <c r="AY268" s="90"/>
      <c r="AZ268" s="89"/>
    </row>
    <row r="269" spans="1:52" s="67" customFormat="1" ht="25.5" customHeight="1" x14ac:dyDescent="0.2">
      <c r="A269" s="85">
        <f>Planeacion!A267</f>
        <v>0</v>
      </c>
      <c r="B269" s="85">
        <f>Planeacion!B267</f>
        <v>0</v>
      </c>
      <c r="C269" s="85">
        <f>Planeacion!C267</f>
        <v>0</v>
      </c>
      <c r="D269" s="85">
        <f>Planeacion!D268</f>
        <v>0</v>
      </c>
      <c r="E269" s="85" t="str">
        <f t="shared" si="25"/>
        <v>0000</v>
      </c>
      <c r="F269" s="85">
        <f>Planeacion!F267</f>
        <v>0</v>
      </c>
      <c r="G269" s="85">
        <f>Planeacion!G267</f>
        <v>0</v>
      </c>
      <c r="H269" s="85">
        <f>Planeacion!H267</f>
        <v>0</v>
      </c>
      <c r="I269" s="85">
        <f>Planeacion!I267</f>
        <v>0</v>
      </c>
      <c r="J269" s="85">
        <f>Planeacion!J267</f>
        <v>0</v>
      </c>
      <c r="K269" s="85">
        <f>Planeacion!K267</f>
        <v>0</v>
      </c>
      <c r="L269" s="85">
        <f>Planeacion!L267</f>
        <v>0</v>
      </c>
      <c r="M269" s="86" t="str">
        <f t="shared" si="24"/>
        <v>Participacion</v>
      </c>
      <c r="N269" s="85">
        <f>Planeacion!M267</f>
        <v>0</v>
      </c>
      <c r="O269" s="87"/>
      <c r="P269" s="88"/>
      <c r="Q269" s="88"/>
      <c r="R269" s="85">
        <f t="shared" si="21"/>
        <v>0</v>
      </c>
      <c r="S269" s="112"/>
      <c r="T269" s="110"/>
      <c r="U269" s="110"/>
      <c r="V269" s="110"/>
      <c r="W269" s="117">
        <f t="shared" si="22"/>
        <v>0</v>
      </c>
      <c r="X269" s="112"/>
      <c r="Y269" s="110"/>
      <c r="Z269" s="110"/>
      <c r="AA269" s="110"/>
      <c r="AB269" s="110"/>
      <c r="AC269" s="110"/>
      <c r="AD269" s="110"/>
      <c r="AE269" s="89"/>
      <c r="AF269" s="90"/>
      <c r="AG269" s="90"/>
      <c r="AH269" s="90"/>
      <c r="AI269" s="90"/>
      <c r="AJ269" s="90"/>
      <c r="AK269" s="90"/>
      <c r="AL269" s="90"/>
      <c r="AM269" s="90"/>
      <c r="AN269" s="89"/>
      <c r="AO269" s="90"/>
      <c r="AP269" s="90"/>
      <c r="AQ269" s="89"/>
      <c r="AR269" s="89"/>
      <c r="AS269" s="105"/>
      <c r="AT269" s="89"/>
      <c r="AU269" s="89"/>
      <c r="AV269" s="89"/>
      <c r="AW269" s="90"/>
      <c r="AX269" s="90"/>
      <c r="AY269" s="90"/>
      <c r="AZ269" s="89"/>
    </row>
    <row r="270" spans="1:52" s="67" customFormat="1" ht="25.5" customHeight="1" x14ac:dyDescent="0.2">
      <c r="A270" s="85">
        <f>Planeacion!A268</f>
        <v>0</v>
      </c>
      <c r="B270" s="85">
        <f>Planeacion!B268</f>
        <v>0</v>
      </c>
      <c r="C270" s="85">
        <f>Planeacion!C268</f>
        <v>0</v>
      </c>
      <c r="D270" s="85">
        <f>Planeacion!D269</f>
        <v>0</v>
      </c>
      <c r="E270" s="85" t="str">
        <f t="shared" si="25"/>
        <v>0000</v>
      </c>
      <c r="F270" s="85">
        <f>Planeacion!F268</f>
        <v>0</v>
      </c>
      <c r="G270" s="85">
        <f>Planeacion!G268</f>
        <v>0</v>
      </c>
      <c r="H270" s="85">
        <f>Planeacion!H268</f>
        <v>0</v>
      </c>
      <c r="I270" s="85">
        <f>Planeacion!I268</f>
        <v>0</v>
      </c>
      <c r="J270" s="85">
        <f>Planeacion!J268</f>
        <v>0</v>
      </c>
      <c r="K270" s="85">
        <f>Planeacion!K268</f>
        <v>0</v>
      </c>
      <c r="L270" s="85">
        <f>Planeacion!L268</f>
        <v>0</v>
      </c>
      <c r="M270" s="86" t="str">
        <f t="shared" si="24"/>
        <v>Participacion</v>
      </c>
      <c r="N270" s="85">
        <f>Planeacion!M268</f>
        <v>0</v>
      </c>
      <c r="O270" s="87"/>
      <c r="P270" s="88"/>
      <c r="Q270" s="88"/>
      <c r="R270" s="85">
        <f t="shared" si="21"/>
        <v>0</v>
      </c>
      <c r="S270" s="112"/>
      <c r="T270" s="110"/>
      <c r="U270" s="110"/>
      <c r="V270" s="110"/>
      <c r="W270" s="117">
        <f t="shared" si="22"/>
        <v>0</v>
      </c>
      <c r="X270" s="112"/>
      <c r="Y270" s="110"/>
      <c r="Z270" s="110"/>
      <c r="AA270" s="110"/>
      <c r="AB270" s="110"/>
      <c r="AC270" s="110"/>
      <c r="AD270" s="110"/>
      <c r="AE270" s="89"/>
      <c r="AF270" s="90"/>
      <c r="AG270" s="90"/>
      <c r="AH270" s="90"/>
      <c r="AI270" s="90"/>
      <c r="AJ270" s="90"/>
      <c r="AK270" s="90"/>
      <c r="AL270" s="90"/>
      <c r="AM270" s="90"/>
      <c r="AN270" s="89"/>
      <c r="AO270" s="90"/>
      <c r="AP270" s="90"/>
      <c r="AQ270" s="89"/>
      <c r="AR270" s="89"/>
      <c r="AS270" s="105"/>
      <c r="AT270" s="89"/>
      <c r="AU270" s="89"/>
      <c r="AV270" s="89"/>
      <c r="AW270" s="90"/>
      <c r="AX270" s="90"/>
      <c r="AY270" s="90"/>
      <c r="AZ270" s="89"/>
    </row>
    <row r="271" spans="1:52" s="67" customFormat="1" ht="25.5" customHeight="1" x14ac:dyDescent="0.2">
      <c r="A271" s="85">
        <f>Planeacion!A269</f>
        <v>0</v>
      </c>
      <c r="B271" s="85">
        <f>Planeacion!B269</f>
        <v>0</v>
      </c>
      <c r="C271" s="85">
        <f>Planeacion!C269</f>
        <v>0</v>
      </c>
      <c r="D271" s="85">
        <f>Planeacion!D270</f>
        <v>0</v>
      </c>
      <c r="E271" s="85" t="str">
        <f t="shared" si="25"/>
        <v>0000</v>
      </c>
      <c r="F271" s="85">
        <f>Planeacion!F269</f>
        <v>0</v>
      </c>
      <c r="G271" s="85">
        <f>Planeacion!G269</f>
        <v>0</v>
      </c>
      <c r="H271" s="85">
        <f>Planeacion!H269</f>
        <v>0</v>
      </c>
      <c r="I271" s="85">
        <f>Planeacion!I269</f>
        <v>0</v>
      </c>
      <c r="J271" s="85">
        <f>Planeacion!J269</f>
        <v>0</v>
      </c>
      <c r="K271" s="85">
        <f>Planeacion!K269</f>
        <v>0</v>
      </c>
      <c r="L271" s="85">
        <f>Planeacion!L269</f>
        <v>0</v>
      </c>
      <c r="M271" s="86" t="str">
        <f t="shared" si="24"/>
        <v>Participacion</v>
      </c>
      <c r="N271" s="85">
        <f>Planeacion!M269</f>
        <v>0</v>
      </c>
      <c r="O271" s="87"/>
      <c r="P271" s="88"/>
      <c r="Q271" s="88"/>
      <c r="R271" s="85">
        <f t="shared" si="21"/>
        <v>0</v>
      </c>
      <c r="S271" s="112"/>
      <c r="T271" s="110"/>
      <c r="U271" s="110"/>
      <c r="V271" s="110"/>
      <c r="W271" s="117">
        <f t="shared" si="22"/>
        <v>0</v>
      </c>
      <c r="X271" s="112"/>
      <c r="Y271" s="110"/>
      <c r="Z271" s="110"/>
      <c r="AA271" s="110"/>
      <c r="AB271" s="110"/>
      <c r="AC271" s="110"/>
      <c r="AD271" s="110"/>
      <c r="AE271" s="89"/>
      <c r="AF271" s="90"/>
      <c r="AG271" s="90"/>
      <c r="AH271" s="90"/>
      <c r="AI271" s="90"/>
      <c r="AJ271" s="90"/>
      <c r="AK271" s="90"/>
      <c r="AL271" s="90"/>
      <c r="AM271" s="90"/>
      <c r="AN271" s="89"/>
      <c r="AO271" s="90"/>
      <c r="AP271" s="90"/>
      <c r="AQ271" s="89"/>
      <c r="AR271" s="89"/>
      <c r="AS271" s="105"/>
      <c r="AT271" s="89"/>
      <c r="AU271" s="89"/>
      <c r="AV271" s="89"/>
      <c r="AW271" s="90"/>
      <c r="AX271" s="90"/>
      <c r="AY271" s="90"/>
      <c r="AZ271" s="89"/>
    </row>
    <row r="272" spans="1:52" s="67" customFormat="1" ht="25.5" customHeight="1" x14ac:dyDescent="0.2">
      <c r="A272" s="85">
        <f>Planeacion!A270</f>
        <v>0</v>
      </c>
      <c r="B272" s="85">
        <f>Planeacion!B270</f>
        <v>0</v>
      </c>
      <c r="C272" s="85">
        <f>Planeacion!C270</f>
        <v>0</v>
      </c>
      <c r="D272" s="85">
        <f>Planeacion!D271</f>
        <v>0</v>
      </c>
      <c r="E272" s="85" t="str">
        <f t="shared" si="25"/>
        <v>0000</v>
      </c>
      <c r="F272" s="85">
        <f>Planeacion!F270</f>
        <v>0</v>
      </c>
      <c r="G272" s="85">
        <f>Planeacion!G270</f>
        <v>0</v>
      </c>
      <c r="H272" s="85">
        <f>Planeacion!H270</f>
        <v>0</v>
      </c>
      <c r="I272" s="85">
        <f>Planeacion!I270</f>
        <v>0</v>
      </c>
      <c r="J272" s="85">
        <f>Planeacion!J270</f>
        <v>0</v>
      </c>
      <c r="K272" s="85">
        <f>Planeacion!K270</f>
        <v>0</v>
      </c>
      <c r="L272" s="85">
        <f>Planeacion!L270</f>
        <v>0</v>
      </c>
      <c r="M272" s="86" t="str">
        <f t="shared" si="24"/>
        <v>Participacion</v>
      </c>
      <c r="N272" s="85">
        <f>Planeacion!M270</f>
        <v>0</v>
      </c>
      <c r="O272" s="87"/>
      <c r="P272" s="88"/>
      <c r="Q272" s="88"/>
      <c r="R272" s="85">
        <f t="shared" si="21"/>
        <v>0</v>
      </c>
      <c r="S272" s="112"/>
      <c r="T272" s="110"/>
      <c r="U272" s="110"/>
      <c r="V272" s="110"/>
      <c r="W272" s="117">
        <f t="shared" si="22"/>
        <v>0</v>
      </c>
      <c r="X272" s="112"/>
      <c r="Y272" s="110"/>
      <c r="Z272" s="110"/>
      <c r="AA272" s="110"/>
      <c r="AB272" s="110"/>
      <c r="AC272" s="110"/>
      <c r="AD272" s="110"/>
      <c r="AE272" s="89"/>
      <c r="AF272" s="90"/>
      <c r="AG272" s="90"/>
      <c r="AH272" s="90"/>
      <c r="AI272" s="90"/>
      <c r="AJ272" s="90"/>
      <c r="AK272" s="90"/>
      <c r="AL272" s="90"/>
      <c r="AM272" s="90"/>
      <c r="AN272" s="89"/>
      <c r="AO272" s="90"/>
      <c r="AP272" s="90"/>
      <c r="AQ272" s="89"/>
      <c r="AR272" s="89"/>
      <c r="AS272" s="105"/>
      <c r="AT272" s="89"/>
      <c r="AU272" s="89"/>
      <c r="AV272" s="89"/>
      <c r="AW272" s="90"/>
      <c r="AX272" s="90"/>
      <c r="AY272" s="90"/>
      <c r="AZ272" s="89"/>
    </row>
    <row r="273" spans="1:52" s="67" customFormat="1" ht="25.5" customHeight="1" x14ac:dyDescent="0.2">
      <c r="A273" s="85">
        <f>Planeacion!A271</f>
        <v>0</v>
      </c>
      <c r="B273" s="85">
        <f>Planeacion!B271</f>
        <v>0</v>
      </c>
      <c r="C273" s="85">
        <f>Planeacion!C271</f>
        <v>0</v>
      </c>
      <c r="D273" s="85">
        <f>Planeacion!D272</f>
        <v>0</v>
      </c>
      <c r="E273" s="85" t="str">
        <f t="shared" si="25"/>
        <v>0000</v>
      </c>
      <c r="F273" s="85">
        <f>Planeacion!F271</f>
        <v>0</v>
      </c>
      <c r="G273" s="85">
        <f>Planeacion!G271</f>
        <v>0</v>
      </c>
      <c r="H273" s="85">
        <f>Planeacion!H271</f>
        <v>0</v>
      </c>
      <c r="I273" s="85">
        <f>Planeacion!I271</f>
        <v>0</v>
      </c>
      <c r="J273" s="85">
        <f>Planeacion!J271</f>
        <v>0</v>
      </c>
      <c r="K273" s="85">
        <f>Planeacion!K271</f>
        <v>0</v>
      </c>
      <c r="L273" s="85">
        <f>Planeacion!L271</f>
        <v>0</v>
      </c>
      <c r="M273" s="86" t="str">
        <f t="shared" si="24"/>
        <v>Participacion</v>
      </c>
      <c r="N273" s="85">
        <f>Planeacion!M271</f>
        <v>0</v>
      </c>
      <c r="O273" s="87"/>
      <c r="P273" s="88"/>
      <c r="Q273" s="88"/>
      <c r="R273" s="85">
        <f t="shared" si="21"/>
        <v>0</v>
      </c>
      <c r="S273" s="112"/>
      <c r="T273" s="110"/>
      <c r="U273" s="110"/>
      <c r="V273" s="110"/>
      <c r="W273" s="117">
        <f t="shared" si="22"/>
        <v>0</v>
      </c>
      <c r="X273" s="112"/>
      <c r="Y273" s="110"/>
      <c r="Z273" s="110"/>
      <c r="AA273" s="110"/>
      <c r="AB273" s="110"/>
      <c r="AC273" s="110"/>
      <c r="AD273" s="110"/>
      <c r="AE273" s="89"/>
      <c r="AF273" s="90"/>
      <c r="AG273" s="90"/>
      <c r="AH273" s="90"/>
      <c r="AI273" s="90"/>
      <c r="AJ273" s="90"/>
      <c r="AK273" s="90"/>
      <c r="AL273" s="90"/>
      <c r="AM273" s="90"/>
      <c r="AN273" s="89"/>
      <c r="AO273" s="90"/>
      <c r="AP273" s="90"/>
      <c r="AQ273" s="89"/>
      <c r="AR273" s="89"/>
      <c r="AS273" s="105"/>
      <c r="AT273" s="89"/>
      <c r="AU273" s="89"/>
      <c r="AV273" s="89"/>
      <c r="AW273" s="90"/>
      <c r="AX273" s="90"/>
      <c r="AY273" s="90"/>
      <c r="AZ273" s="89"/>
    </row>
    <row r="274" spans="1:52" s="67" customFormat="1" ht="25.5" customHeight="1" x14ac:dyDescent="0.2">
      <c r="A274" s="85">
        <f>Planeacion!A272</f>
        <v>0</v>
      </c>
      <c r="B274" s="85">
        <f>Planeacion!B272</f>
        <v>0</v>
      </c>
      <c r="C274" s="85">
        <f>Planeacion!C272</f>
        <v>0</v>
      </c>
      <c r="D274" s="85">
        <f>Planeacion!D273</f>
        <v>0</v>
      </c>
      <c r="E274" s="85" t="str">
        <f t="shared" si="25"/>
        <v>0000</v>
      </c>
      <c r="F274" s="85">
        <f>Planeacion!F272</f>
        <v>0</v>
      </c>
      <c r="G274" s="85">
        <f>Planeacion!G272</f>
        <v>0</v>
      </c>
      <c r="H274" s="85">
        <f>Planeacion!H272</f>
        <v>0</v>
      </c>
      <c r="I274" s="85">
        <f>Planeacion!I272</f>
        <v>0</v>
      </c>
      <c r="J274" s="85">
        <f>Planeacion!J272</f>
        <v>0</v>
      </c>
      <c r="K274" s="85">
        <f>Planeacion!K272</f>
        <v>0</v>
      </c>
      <c r="L274" s="85">
        <f>Planeacion!L272</f>
        <v>0</v>
      </c>
      <c r="M274" s="86" t="str">
        <f t="shared" si="24"/>
        <v>Participacion</v>
      </c>
      <c r="N274" s="85">
        <f>Planeacion!M272</f>
        <v>0</v>
      </c>
      <c r="O274" s="87"/>
      <c r="P274" s="88"/>
      <c r="Q274" s="88"/>
      <c r="R274" s="85">
        <f t="shared" si="21"/>
        <v>0</v>
      </c>
      <c r="S274" s="112"/>
      <c r="T274" s="110"/>
      <c r="U274" s="110"/>
      <c r="V274" s="110"/>
      <c r="W274" s="117">
        <f t="shared" si="22"/>
        <v>0</v>
      </c>
      <c r="X274" s="112"/>
      <c r="Y274" s="110"/>
      <c r="Z274" s="110"/>
      <c r="AA274" s="110"/>
      <c r="AB274" s="110"/>
      <c r="AC274" s="110"/>
      <c r="AD274" s="110"/>
      <c r="AE274" s="89"/>
      <c r="AF274" s="90"/>
      <c r="AG274" s="90"/>
      <c r="AH274" s="90"/>
      <c r="AI274" s="90"/>
      <c r="AJ274" s="90"/>
      <c r="AK274" s="90"/>
      <c r="AL274" s="90"/>
      <c r="AM274" s="90"/>
      <c r="AN274" s="89"/>
      <c r="AO274" s="90"/>
      <c r="AP274" s="90"/>
      <c r="AQ274" s="89"/>
      <c r="AR274" s="89"/>
      <c r="AS274" s="105"/>
      <c r="AT274" s="89"/>
      <c r="AU274" s="89"/>
      <c r="AV274" s="89"/>
      <c r="AW274" s="90"/>
      <c r="AX274" s="90"/>
      <c r="AY274" s="90"/>
      <c r="AZ274" s="89"/>
    </row>
    <row r="275" spans="1:52" s="67" customFormat="1" ht="25.5" customHeight="1" x14ac:dyDescent="0.2">
      <c r="A275" s="85">
        <f>Planeacion!A273</f>
        <v>0</v>
      </c>
      <c r="B275" s="85">
        <f>Planeacion!B273</f>
        <v>0</v>
      </c>
      <c r="C275" s="85">
        <f>Planeacion!C273</f>
        <v>0</v>
      </c>
      <c r="D275" s="85">
        <f>Planeacion!D274</f>
        <v>0</v>
      </c>
      <c r="E275" s="85" t="str">
        <f t="shared" si="25"/>
        <v>0000</v>
      </c>
      <c r="F275" s="85">
        <f>Planeacion!F273</f>
        <v>0</v>
      </c>
      <c r="G275" s="85">
        <f>Planeacion!G273</f>
        <v>0</v>
      </c>
      <c r="H275" s="85">
        <f>Planeacion!H273</f>
        <v>0</v>
      </c>
      <c r="I275" s="85">
        <f>Planeacion!I273</f>
        <v>0</v>
      </c>
      <c r="J275" s="85">
        <f>Planeacion!J273</f>
        <v>0</v>
      </c>
      <c r="K275" s="85">
        <f>Planeacion!K273</f>
        <v>0</v>
      </c>
      <c r="L275" s="85">
        <f>Planeacion!L273</f>
        <v>0</v>
      </c>
      <c r="M275" s="86" t="str">
        <f t="shared" si="24"/>
        <v>Participacion</v>
      </c>
      <c r="N275" s="85">
        <f>Planeacion!M273</f>
        <v>0</v>
      </c>
      <c r="O275" s="87"/>
      <c r="P275" s="88"/>
      <c r="Q275" s="88"/>
      <c r="R275" s="85">
        <f t="shared" si="21"/>
        <v>0</v>
      </c>
      <c r="S275" s="112"/>
      <c r="T275" s="110"/>
      <c r="U275" s="110"/>
      <c r="V275" s="110"/>
      <c r="W275" s="117">
        <f t="shared" si="22"/>
        <v>0</v>
      </c>
      <c r="X275" s="112"/>
      <c r="Y275" s="110"/>
      <c r="Z275" s="110"/>
      <c r="AA275" s="110"/>
      <c r="AB275" s="110"/>
      <c r="AC275" s="110"/>
      <c r="AD275" s="110"/>
      <c r="AE275" s="89"/>
      <c r="AF275" s="90"/>
      <c r="AG275" s="90"/>
      <c r="AH275" s="90"/>
      <c r="AI275" s="90"/>
      <c r="AJ275" s="90"/>
      <c r="AK275" s="90"/>
      <c r="AL275" s="90"/>
      <c r="AM275" s="90"/>
      <c r="AN275" s="89"/>
      <c r="AO275" s="90"/>
      <c r="AP275" s="90"/>
      <c r="AQ275" s="89"/>
      <c r="AR275" s="89"/>
      <c r="AS275" s="105"/>
      <c r="AT275" s="89"/>
      <c r="AU275" s="89"/>
      <c r="AV275" s="89"/>
      <c r="AW275" s="90"/>
      <c r="AX275" s="90"/>
      <c r="AY275" s="90"/>
      <c r="AZ275" s="89"/>
    </row>
    <row r="276" spans="1:52" s="67" customFormat="1" ht="25.5" customHeight="1" x14ac:dyDescent="0.2">
      <c r="A276" s="85">
        <f>Planeacion!A274</f>
        <v>0</v>
      </c>
      <c r="B276" s="85">
        <f>Planeacion!B274</f>
        <v>0</v>
      </c>
      <c r="C276" s="85">
        <f>Planeacion!C274</f>
        <v>0</v>
      </c>
      <c r="D276" s="85">
        <f>Planeacion!D275</f>
        <v>0</v>
      </c>
      <c r="E276" s="85" t="str">
        <f t="shared" si="25"/>
        <v>0000</v>
      </c>
      <c r="F276" s="85">
        <f>Planeacion!F274</f>
        <v>0</v>
      </c>
      <c r="G276" s="85">
        <f>Planeacion!G274</f>
        <v>0</v>
      </c>
      <c r="H276" s="85">
        <f>Planeacion!H274</f>
        <v>0</v>
      </c>
      <c r="I276" s="85">
        <f>Planeacion!I274</f>
        <v>0</v>
      </c>
      <c r="J276" s="85">
        <f>Planeacion!J274</f>
        <v>0</v>
      </c>
      <c r="K276" s="85">
        <f>Planeacion!K274</f>
        <v>0</v>
      </c>
      <c r="L276" s="85">
        <f>Planeacion!L274</f>
        <v>0</v>
      </c>
      <c r="M276" s="86" t="str">
        <f t="shared" si="24"/>
        <v>Participacion</v>
      </c>
      <c r="N276" s="85">
        <f>Planeacion!M274</f>
        <v>0</v>
      </c>
      <c r="O276" s="87"/>
      <c r="P276" s="88"/>
      <c r="Q276" s="88"/>
      <c r="R276" s="85">
        <f t="shared" si="21"/>
        <v>0</v>
      </c>
      <c r="S276" s="112"/>
      <c r="T276" s="110"/>
      <c r="U276" s="110"/>
      <c r="V276" s="110"/>
      <c r="W276" s="117">
        <f t="shared" si="22"/>
        <v>0</v>
      </c>
      <c r="X276" s="112"/>
      <c r="Y276" s="110"/>
      <c r="Z276" s="110"/>
      <c r="AA276" s="110"/>
      <c r="AB276" s="110"/>
      <c r="AC276" s="110"/>
      <c r="AD276" s="110"/>
      <c r="AE276" s="89"/>
      <c r="AF276" s="90"/>
      <c r="AG276" s="90"/>
      <c r="AH276" s="90"/>
      <c r="AI276" s="90"/>
      <c r="AJ276" s="90"/>
      <c r="AK276" s="90"/>
      <c r="AL276" s="90"/>
      <c r="AM276" s="90"/>
      <c r="AN276" s="89"/>
      <c r="AO276" s="90"/>
      <c r="AP276" s="90"/>
      <c r="AQ276" s="89"/>
      <c r="AR276" s="89"/>
      <c r="AS276" s="105"/>
      <c r="AT276" s="89"/>
      <c r="AU276" s="89"/>
      <c r="AV276" s="89"/>
      <c r="AW276" s="90"/>
      <c r="AX276" s="90"/>
      <c r="AY276" s="90"/>
      <c r="AZ276" s="89"/>
    </row>
    <row r="277" spans="1:52" s="67" customFormat="1" ht="25.5" customHeight="1" x14ac:dyDescent="0.2">
      <c r="A277" s="85">
        <f>Planeacion!A275</f>
        <v>0</v>
      </c>
      <c r="B277" s="85">
        <f>Planeacion!B275</f>
        <v>0</v>
      </c>
      <c r="C277" s="85">
        <f>Planeacion!C275</f>
        <v>0</v>
      </c>
      <c r="D277" s="85">
        <f>Planeacion!D276</f>
        <v>0</v>
      </c>
      <c r="E277" s="85" t="str">
        <f t="shared" si="25"/>
        <v>0000</v>
      </c>
      <c r="F277" s="85">
        <f>Planeacion!F275</f>
        <v>0</v>
      </c>
      <c r="G277" s="85">
        <f>Planeacion!G275</f>
        <v>0</v>
      </c>
      <c r="H277" s="85">
        <f>Planeacion!H275</f>
        <v>0</v>
      </c>
      <c r="I277" s="85">
        <f>Planeacion!I275</f>
        <v>0</v>
      </c>
      <c r="J277" s="85">
        <f>Planeacion!J275</f>
        <v>0</v>
      </c>
      <c r="K277" s="85">
        <f>Planeacion!K275</f>
        <v>0</v>
      </c>
      <c r="L277" s="85">
        <f>Planeacion!L275</f>
        <v>0</v>
      </c>
      <c r="M277" s="86" t="str">
        <f t="shared" si="24"/>
        <v>Participacion</v>
      </c>
      <c r="N277" s="85">
        <f>Planeacion!M275</f>
        <v>0</v>
      </c>
      <c r="O277" s="87"/>
      <c r="P277" s="88"/>
      <c r="Q277" s="88"/>
      <c r="R277" s="85">
        <f t="shared" si="21"/>
        <v>0</v>
      </c>
      <c r="S277" s="112"/>
      <c r="T277" s="110"/>
      <c r="U277" s="110"/>
      <c r="V277" s="110"/>
      <c r="W277" s="117">
        <f t="shared" si="22"/>
        <v>0</v>
      </c>
      <c r="X277" s="112"/>
      <c r="Y277" s="110"/>
      <c r="Z277" s="110"/>
      <c r="AA277" s="110"/>
      <c r="AB277" s="110"/>
      <c r="AC277" s="110"/>
      <c r="AD277" s="110"/>
      <c r="AE277" s="89"/>
      <c r="AF277" s="90"/>
      <c r="AG277" s="90"/>
      <c r="AH277" s="90"/>
      <c r="AI277" s="90"/>
      <c r="AJ277" s="90"/>
      <c r="AK277" s="90"/>
      <c r="AL277" s="90"/>
      <c r="AM277" s="90"/>
      <c r="AN277" s="89"/>
      <c r="AO277" s="90"/>
      <c r="AP277" s="90"/>
      <c r="AQ277" s="89"/>
      <c r="AR277" s="89"/>
      <c r="AS277" s="105"/>
      <c r="AT277" s="89"/>
      <c r="AU277" s="89"/>
      <c r="AV277" s="89"/>
      <c r="AW277" s="90"/>
      <c r="AX277" s="90"/>
      <c r="AY277" s="90"/>
      <c r="AZ277" s="89"/>
    </row>
    <row r="278" spans="1:52" s="67" customFormat="1" ht="25.5" customHeight="1" x14ac:dyDescent="0.2">
      <c r="A278" s="85">
        <f>Planeacion!A276</f>
        <v>0</v>
      </c>
      <c r="B278" s="85">
        <f>Planeacion!B276</f>
        <v>0</v>
      </c>
      <c r="C278" s="85">
        <f>Planeacion!C276</f>
        <v>0</v>
      </c>
      <c r="D278" s="85">
        <f>Planeacion!D277</f>
        <v>0</v>
      </c>
      <c r="E278" s="85" t="str">
        <f t="shared" si="25"/>
        <v>0000</v>
      </c>
      <c r="F278" s="85">
        <f>Planeacion!F276</f>
        <v>0</v>
      </c>
      <c r="G278" s="85">
        <f>Planeacion!G276</f>
        <v>0</v>
      </c>
      <c r="H278" s="85">
        <f>Planeacion!H276</f>
        <v>0</v>
      </c>
      <c r="I278" s="85">
        <f>Planeacion!I276</f>
        <v>0</v>
      </c>
      <c r="J278" s="85">
        <f>Planeacion!J276</f>
        <v>0</v>
      </c>
      <c r="K278" s="85">
        <f>Planeacion!K276</f>
        <v>0</v>
      </c>
      <c r="L278" s="85">
        <f>Planeacion!L276</f>
        <v>0</v>
      </c>
      <c r="M278" s="86" t="str">
        <f t="shared" si="24"/>
        <v>Participacion</v>
      </c>
      <c r="N278" s="85">
        <f>Planeacion!M276</f>
        <v>0</v>
      </c>
      <c r="O278" s="87"/>
      <c r="P278" s="88"/>
      <c r="Q278" s="88"/>
      <c r="R278" s="85">
        <f t="shared" si="21"/>
        <v>0</v>
      </c>
      <c r="S278" s="112"/>
      <c r="T278" s="110"/>
      <c r="U278" s="110"/>
      <c r="V278" s="110"/>
      <c r="W278" s="117">
        <f t="shared" si="22"/>
        <v>0</v>
      </c>
      <c r="X278" s="112"/>
      <c r="Y278" s="110"/>
      <c r="Z278" s="110"/>
      <c r="AA278" s="110"/>
      <c r="AB278" s="110"/>
      <c r="AC278" s="110"/>
      <c r="AD278" s="110"/>
      <c r="AE278" s="89"/>
      <c r="AF278" s="90"/>
      <c r="AG278" s="90"/>
      <c r="AH278" s="90"/>
      <c r="AI278" s="90"/>
      <c r="AJ278" s="90"/>
      <c r="AK278" s="90"/>
      <c r="AL278" s="90"/>
      <c r="AM278" s="90"/>
      <c r="AN278" s="89"/>
      <c r="AO278" s="90"/>
      <c r="AP278" s="90"/>
      <c r="AQ278" s="89"/>
      <c r="AR278" s="89"/>
      <c r="AS278" s="105"/>
      <c r="AT278" s="89"/>
      <c r="AU278" s="89"/>
      <c r="AV278" s="89"/>
      <c r="AW278" s="90"/>
      <c r="AX278" s="90"/>
      <c r="AY278" s="90"/>
      <c r="AZ278" s="89"/>
    </row>
    <row r="279" spans="1:52" s="67" customFormat="1" ht="25.5" customHeight="1" x14ac:dyDescent="0.2">
      <c r="A279" s="85">
        <f>Planeacion!A277</f>
        <v>0</v>
      </c>
      <c r="B279" s="85">
        <f>Planeacion!B277</f>
        <v>0</v>
      </c>
      <c r="C279" s="85">
        <f>Planeacion!C277</f>
        <v>0</v>
      </c>
      <c r="D279" s="85">
        <f>Planeacion!D278</f>
        <v>0</v>
      </c>
      <c r="E279" s="85" t="str">
        <f t="shared" si="25"/>
        <v>0000</v>
      </c>
      <c r="F279" s="85">
        <f>Planeacion!F277</f>
        <v>0</v>
      </c>
      <c r="G279" s="85">
        <f>Planeacion!G277</f>
        <v>0</v>
      </c>
      <c r="H279" s="85">
        <f>Planeacion!H277</f>
        <v>0</v>
      </c>
      <c r="I279" s="85">
        <f>Planeacion!I277</f>
        <v>0</v>
      </c>
      <c r="J279" s="85">
        <f>Planeacion!J277</f>
        <v>0</v>
      </c>
      <c r="K279" s="85">
        <f>Planeacion!K277</f>
        <v>0</v>
      </c>
      <c r="L279" s="85">
        <f>Planeacion!L277</f>
        <v>0</v>
      </c>
      <c r="M279" s="86" t="str">
        <f t="shared" si="24"/>
        <v>Participacion</v>
      </c>
      <c r="N279" s="85">
        <f>Planeacion!M277</f>
        <v>0</v>
      </c>
      <c r="O279" s="87"/>
      <c r="P279" s="88"/>
      <c r="Q279" s="88"/>
      <c r="R279" s="85">
        <f t="shared" si="21"/>
        <v>0</v>
      </c>
      <c r="S279" s="112"/>
      <c r="T279" s="110"/>
      <c r="U279" s="110"/>
      <c r="V279" s="110"/>
      <c r="W279" s="117">
        <f t="shared" si="22"/>
        <v>0</v>
      </c>
      <c r="X279" s="112"/>
      <c r="Y279" s="110"/>
      <c r="Z279" s="110"/>
      <c r="AA279" s="110"/>
      <c r="AB279" s="110"/>
      <c r="AC279" s="110"/>
      <c r="AD279" s="110"/>
      <c r="AE279" s="89"/>
      <c r="AF279" s="90"/>
      <c r="AG279" s="90"/>
      <c r="AH279" s="90"/>
      <c r="AI279" s="90"/>
      <c r="AJ279" s="90"/>
      <c r="AK279" s="90"/>
      <c r="AL279" s="90"/>
      <c r="AM279" s="90"/>
      <c r="AN279" s="89"/>
      <c r="AO279" s="90"/>
      <c r="AP279" s="90"/>
      <c r="AQ279" s="89"/>
      <c r="AR279" s="89"/>
      <c r="AS279" s="105"/>
      <c r="AT279" s="89"/>
      <c r="AU279" s="89"/>
      <c r="AV279" s="89"/>
      <c r="AW279" s="90"/>
      <c r="AX279" s="90"/>
      <c r="AY279" s="90"/>
      <c r="AZ279" s="89"/>
    </row>
    <row r="280" spans="1:52" s="67" customFormat="1" ht="25.5" customHeight="1" x14ac:dyDescent="0.2">
      <c r="A280" s="85">
        <f>Planeacion!A278</f>
        <v>0</v>
      </c>
      <c r="B280" s="85">
        <f>Planeacion!B278</f>
        <v>0</v>
      </c>
      <c r="C280" s="85">
        <f>Planeacion!C278</f>
        <v>0</v>
      </c>
      <c r="D280" s="85">
        <f>Planeacion!D279</f>
        <v>0</v>
      </c>
      <c r="E280" s="85" t="str">
        <f t="shared" si="25"/>
        <v>0000</v>
      </c>
      <c r="F280" s="85">
        <f>Planeacion!F278</f>
        <v>0</v>
      </c>
      <c r="G280" s="85">
        <f>Planeacion!G278</f>
        <v>0</v>
      </c>
      <c r="H280" s="85">
        <f>Planeacion!H278</f>
        <v>0</v>
      </c>
      <c r="I280" s="85">
        <f>Planeacion!I278</f>
        <v>0</v>
      </c>
      <c r="J280" s="85">
        <f>Planeacion!J278</f>
        <v>0</v>
      </c>
      <c r="K280" s="85">
        <f>Planeacion!K278</f>
        <v>0</v>
      </c>
      <c r="L280" s="85">
        <f>Planeacion!L278</f>
        <v>0</v>
      </c>
      <c r="M280" s="86" t="str">
        <f t="shared" si="24"/>
        <v>Participacion</v>
      </c>
      <c r="N280" s="85">
        <f>Planeacion!M278</f>
        <v>0</v>
      </c>
      <c r="O280" s="87"/>
      <c r="P280" s="88"/>
      <c r="Q280" s="88"/>
      <c r="R280" s="85">
        <f t="shared" si="21"/>
        <v>0</v>
      </c>
      <c r="S280" s="112"/>
      <c r="T280" s="110"/>
      <c r="U280" s="110"/>
      <c r="V280" s="110"/>
      <c r="W280" s="117">
        <f t="shared" si="22"/>
        <v>0</v>
      </c>
      <c r="X280" s="112"/>
      <c r="Y280" s="110"/>
      <c r="Z280" s="110"/>
      <c r="AA280" s="110"/>
      <c r="AB280" s="110"/>
      <c r="AC280" s="110"/>
      <c r="AD280" s="110"/>
      <c r="AE280" s="89"/>
      <c r="AF280" s="90"/>
      <c r="AG280" s="90"/>
      <c r="AH280" s="90"/>
      <c r="AI280" s="90"/>
      <c r="AJ280" s="90"/>
      <c r="AK280" s="90"/>
      <c r="AL280" s="90"/>
      <c r="AM280" s="90"/>
      <c r="AN280" s="89"/>
      <c r="AO280" s="90"/>
      <c r="AP280" s="90"/>
      <c r="AQ280" s="89"/>
      <c r="AR280" s="89"/>
      <c r="AS280" s="105"/>
      <c r="AT280" s="89"/>
      <c r="AU280" s="89"/>
      <c r="AV280" s="89"/>
      <c r="AW280" s="90"/>
      <c r="AX280" s="90"/>
      <c r="AY280" s="90"/>
      <c r="AZ280" s="89"/>
    </row>
    <row r="281" spans="1:52" s="67" customFormat="1" ht="25.5" customHeight="1" x14ac:dyDescent="0.2">
      <c r="A281" s="85">
        <f>Planeacion!A279</f>
        <v>0</v>
      </c>
      <c r="B281" s="85">
        <f>Planeacion!B279</f>
        <v>0</v>
      </c>
      <c r="C281" s="85">
        <f>Planeacion!C279</f>
        <v>0</v>
      </c>
      <c r="D281" s="85">
        <f>Planeacion!D280</f>
        <v>0</v>
      </c>
      <c r="E281" s="85" t="str">
        <f t="shared" si="25"/>
        <v>0000</v>
      </c>
      <c r="F281" s="85">
        <f>Planeacion!F279</f>
        <v>0</v>
      </c>
      <c r="G281" s="85">
        <f>Planeacion!G279</f>
        <v>0</v>
      </c>
      <c r="H281" s="85">
        <f>Planeacion!H279</f>
        <v>0</v>
      </c>
      <c r="I281" s="85">
        <f>Planeacion!I279</f>
        <v>0</v>
      </c>
      <c r="J281" s="85">
        <f>Planeacion!J279</f>
        <v>0</v>
      </c>
      <c r="K281" s="85">
        <f>Planeacion!K279</f>
        <v>0</v>
      </c>
      <c r="L281" s="85">
        <f>Planeacion!L279</f>
        <v>0</v>
      </c>
      <c r="M281" s="86" t="str">
        <f t="shared" si="24"/>
        <v>Participacion</v>
      </c>
      <c r="N281" s="85">
        <f>Planeacion!M279</f>
        <v>0</v>
      </c>
      <c r="O281" s="87"/>
      <c r="P281" s="88"/>
      <c r="Q281" s="88"/>
      <c r="R281" s="85">
        <f t="shared" si="21"/>
        <v>0</v>
      </c>
      <c r="S281" s="112"/>
      <c r="T281" s="110"/>
      <c r="U281" s="110"/>
      <c r="V281" s="110"/>
      <c r="W281" s="117">
        <f t="shared" si="22"/>
        <v>0</v>
      </c>
      <c r="X281" s="112"/>
      <c r="Y281" s="110"/>
      <c r="Z281" s="110"/>
      <c r="AA281" s="110"/>
      <c r="AB281" s="110"/>
      <c r="AC281" s="110"/>
      <c r="AD281" s="110"/>
      <c r="AE281" s="89"/>
      <c r="AF281" s="90"/>
      <c r="AG281" s="90"/>
      <c r="AH281" s="90"/>
      <c r="AI281" s="90"/>
      <c r="AJ281" s="90"/>
      <c r="AK281" s="90"/>
      <c r="AL281" s="90"/>
      <c r="AM281" s="90"/>
      <c r="AN281" s="89"/>
      <c r="AO281" s="90"/>
      <c r="AP281" s="90"/>
      <c r="AQ281" s="89"/>
      <c r="AR281" s="89"/>
      <c r="AS281" s="105"/>
      <c r="AT281" s="89"/>
      <c r="AU281" s="89"/>
      <c r="AV281" s="89"/>
      <c r="AW281" s="90"/>
      <c r="AX281" s="90"/>
      <c r="AY281" s="90"/>
      <c r="AZ281" s="89"/>
    </row>
    <row r="282" spans="1:52" s="67" customFormat="1" ht="25.5" customHeight="1" x14ac:dyDescent="0.2">
      <c r="A282" s="85">
        <f>Planeacion!A280</f>
        <v>0</v>
      </c>
      <c r="B282" s="85">
        <f>Planeacion!B280</f>
        <v>0</v>
      </c>
      <c r="C282" s="85">
        <f>Planeacion!C280</f>
        <v>0</v>
      </c>
      <c r="D282" s="85">
        <f>Planeacion!D281</f>
        <v>0</v>
      </c>
      <c r="E282" s="85" t="str">
        <f t="shared" si="25"/>
        <v>0000</v>
      </c>
      <c r="F282" s="85">
        <f>Planeacion!F280</f>
        <v>0</v>
      </c>
      <c r="G282" s="85">
        <f>Planeacion!G280</f>
        <v>0</v>
      </c>
      <c r="H282" s="85">
        <f>Planeacion!H280</f>
        <v>0</v>
      </c>
      <c r="I282" s="85">
        <f>Planeacion!I280</f>
        <v>0</v>
      </c>
      <c r="J282" s="85">
        <f>Planeacion!J280</f>
        <v>0</v>
      </c>
      <c r="K282" s="85">
        <f>Planeacion!K280</f>
        <v>0</v>
      </c>
      <c r="L282" s="85">
        <f>Planeacion!L280</f>
        <v>0</v>
      </c>
      <c r="M282" s="86" t="str">
        <f t="shared" si="24"/>
        <v>Participacion</v>
      </c>
      <c r="N282" s="85">
        <f>Planeacion!M280</f>
        <v>0</v>
      </c>
      <c r="O282" s="87"/>
      <c r="P282" s="88"/>
      <c r="Q282" s="88"/>
      <c r="R282" s="85">
        <f t="shared" si="21"/>
        <v>0</v>
      </c>
      <c r="S282" s="112"/>
      <c r="T282" s="110"/>
      <c r="U282" s="110"/>
      <c r="V282" s="110"/>
      <c r="W282" s="117">
        <f t="shared" si="22"/>
        <v>0</v>
      </c>
      <c r="X282" s="112"/>
      <c r="Y282" s="110"/>
      <c r="Z282" s="110"/>
      <c r="AA282" s="110"/>
      <c r="AB282" s="110"/>
      <c r="AC282" s="110"/>
      <c r="AD282" s="110"/>
      <c r="AE282" s="89"/>
      <c r="AF282" s="90"/>
      <c r="AG282" s="90"/>
      <c r="AH282" s="90"/>
      <c r="AI282" s="90"/>
      <c r="AJ282" s="90"/>
      <c r="AK282" s="90"/>
      <c r="AL282" s="90"/>
      <c r="AM282" s="90"/>
      <c r="AN282" s="89"/>
      <c r="AO282" s="90"/>
      <c r="AP282" s="90"/>
      <c r="AQ282" s="89"/>
      <c r="AR282" s="89"/>
      <c r="AS282" s="105"/>
      <c r="AT282" s="89"/>
      <c r="AU282" s="89"/>
      <c r="AV282" s="89"/>
      <c r="AW282" s="90"/>
      <c r="AX282" s="90"/>
      <c r="AY282" s="90"/>
      <c r="AZ282" s="89"/>
    </row>
    <row r="283" spans="1:52" s="67" customFormat="1" ht="25.5" customHeight="1" x14ac:dyDescent="0.2">
      <c r="A283" s="85">
        <f>Planeacion!A281</f>
        <v>0</v>
      </c>
      <c r="B283" s="85">
        <f>Planeacion!B281</f>
        <v>0</v>
      </c>
      <c r="C283" s="85">
        <f>Planeacion!C281</f>
        <v>0</v>
      </c>
      <c r="D283" s="85">
        <f>Planeacion!D282</f>
        <v>0</v>
      </c>
      <c r="E283" s="85" t="str">
        <f t="shared" si="25"/>
        <v>0000</v>
      </c>
      <c r="F283" s="85">
        <f>Planeacion!F281</f>
        <v>0</v>
      </c>
      <c r="G283" s="85">
        <f>Planeacion!G281</f>
        <v>0</v>
      </c>
      <c r="H283" s="85">
        <f>Planeacion!H281</f>
        <v>0</v>
      </c>
      <c r="I283" s="85">
        <f>Planeacion!I281</f>
        <v>0</v>
      </c>
      <c r="J283" s="85">
        <f>Planeacion!J281</f>
        <v>0</v>
      </c>
      <c r="K283" s="85">
        <f>Planeacion!K281</f>
        <v>0</v>
      </c>
      <c r="L283" s="85">
        <f>Planeacion!L281</f>
        <v>0</v>
      </c>
      <c r="M283" s="86" t="str">
        <f t="shared" si="24"/>
        <v>Participacion</v>
      </c>
      <c r="N283" s="85">
        <f>Planeacion!M281</f>
        <v>0</v>
      </c>
      <c r="O283" s="87"/>
      <c r="P283" s="88"/>
      <c r="Q283" s="88"/>
      <c r="R283" s="85">
        <f t="shared" si="21"/>
        <v>0</v>
      </c>
      <c r="S283" s="112"/>
      <c r="T283" s="110"/>
      <c r="U283" s="110"/>
      <c r="V283" s="110"/>
      <c r="W283" s="117">
        <f t="shared" si="22"/>
        <v>0</v>
      </c>
      <c r="X283" s="112"/>
      <c r="Y283" s="110"/>
      <c r="Z283" s="110"/>
      <c r="AA283" s="110"/>
      <c r="AB283" s="110"/>
      <c r="AC283" s="110"/>
      <c r="AD283" s="110"/>
      <c r="AE283" s="89"/>
      <c r="AF283" s="90"/>
      <c r="AG283" s="90"/>
      <c r="AH283" s="90"/>
      <c r="AI283" s="90"/>
      <c r="AJ283" s="90"/>
      <c r="AK283" s="90"/>
      <c r="AL283" s="90"/>
      <c r="AM283" s="90"/>
      <c r="AN283" s="89"/>
      <c r="AO283" s="90"/>
      <c r="AP283" s="90"/>
      <c r="AQ283" s="89"/>
      <c r="AR283" s="89"/>
      <c r="AS283" s="105"/>
      <c r="AT283" s="89"/>
      <c r="AU283" s="89"/>
      <c r="AV283" s="89"/>
      <c r="AW283" s="90"/>
      <c r="AX283" s="90"/>
      <c r="AY283" s="90"/>
      <c r="AZ283" s="89"/>
    </row>
    <row r="284" spans="1:52" s="67" customFormat="1" ht="25.5" customHeight="1" x14ac:dyDescent="0.2">
      <c r="A284" s="85">
        <f>Planeacion!A282</f>
        <v>0</v>
      </c>
      <c r="B284" s="85">
        <f>Planeacion!B282</f>
        <v>0</v>
      </c>
      <c r="C284" s="85">
        <f>Planeacion!C282</f>
        <v>0</v>
      </c>
      <c r="D284" s="85">
        <f>Planeacion!D283</f>
        <v>0</v>
      </c>
      <c r="E284" s="85" t="str">
        <f t="shared" si="25"/>
        <v>0000</v>
      </c>
      <c r="F284" s="85">
        <f>Planeacion!F282</f>
        <v>0</v>
      </c>
      <c r="G284" s="85">
        <f>Planeacion!G282</f>
        <v>0</v>
      </c>
      <c r="H284" s="85">
        <f>Planeacion!H282</f>
        <v>0</v>
      </c>
      <c r="I284" s="85">
        <f>Planeacion!I282</f>
        <v>0</v>
      </c>
      <c r="J284" s="85">
        <f>Planeacion!J282</f>
        <v>0</v>
      </c>
      <c r="K284" s="85">
        <f>Planeacion!K282</f>
        <v>0</v>
      </c>
      <c r="L284" s="85">
        <f>Planeacion!L282</f>
        <v>0</v>
      </c>
      <c r="M284" s="86" t="str">
        <f t="shared" si="24"/>
        <v>Participacion</v>
      </c>
      <c r="N284" s="85">
        <f>Planeacion!M282</f>
        <v>0</v>
      </c>
      <c r="O284" s="87"/>
      <c r="P284" s="88"/>
      <c r="Q284" s="88"/>
      <c r="R284" s="85">
        <f t="shared" si="21"/>
        <v>0</v>
      </c>
      <c r="S284" s="112"/>
      <c r="T284" s="110"/>
      <c r="U284" s="110"/>
      <c r="V284" s="110"/>
      <c r="W284" s="117">
        <f t="shared" si="22"/>
        <v>0</v>
      </c>
      <c r="X284" s="112"/>
      <c r="Y284" s="110"/>
      <c r="Z284" s="110"/>
      <c r="AA284" s="110"/>
      <c r="AB284" s="110"/>
      <c r="AC284" s="110"/>
      <c r="AD284" s="110"/>
      <c r="AE284" s="89"/>
      <c r="AF284" s="90"/>
      <c r="AG284" s="90"/>
      <c r="AH284" s="90"/>
      <c r="AI284" s="90"/>
      <c r="AJ284" s="90"/>
      <c r="AK284" s="90"/>
      <c r="AL284" s="90"/>
      <c r="AM284" s="90"/>
      <c r="AN284" s="89"/>
      <c r="AO284" s="90"/>
      <c r="AP284" s="90"/>
      <c r="AQ284" s="89"/>
      <c r="AR284" s="89"/>
      <c r="AS284" s="105"/>
      <c r="AT284" s="89"/>
      <c r="AU284" s="89"/>
      <c r="AV284" s="89"/>
      <c r="AW284" s="90"/>
      <c r="AX284" s="90"/>
      <c r="AY284" s="90"/>
      <c r="AZ284" s="89"/>
    </row>
    <row r="285" spans="1:52" s="67" customFormat="1" ht="25.5" customHeight="1" x14ac:dyDescent="0.2">
      <c r="A285" s="85">
        <f>Planeacion!A283</f>
        <v>0</v>
      </c>
      <c r="B285" s="85">
        <f>Planeacion!B283</f>
        <v>0</v>
      </c>
      <c r="C285" s="85">
        <f>Planeacion!C283</f>
        <v>0</v>
      </c>
      <c r="D285" s="85">
        <f>Planeacion!D284</f>
        <v>0</v>
      </c>
      <c r="E285" s="85" t="str">
        <f t="shared" si="25"/>
        <v>0000</v>
      </c>
      <c r="F285" s="85">
        <f>Planeacion!F283</f>
        <v>0</v>
      </c>
      <c r="G285" s="85">
        <f>Planeacion!G283</f>
        <v>0</v>
      </c>
      <c r="H285" s="85">
        <f>Planeacion!H283</f>
        <v>0</v>
      </c>
      <c r="I285" s="85">
        <f>Planeacion!I283</f>
        <v>0</v>
      </c>
      <c r="J285" s="85">
        <f>Planeacion!J283</f>
        <v>0</v>
      </c>
      <c r="K285" s="85">
        <f>Planeacion!K283</f>
        <v>0</v>
      </c>
      <c r="L285" s="85">
        <f>Planeacion!L283</f>
        <v>0</v>
      </c>
      <c r="M285" s="86" t="str">
        <f t="shared" si="24"/>
        <v>Participacion</v>
      </c>
      <c r="N285" s="85">
        <f>Planeacion!M283</f>
        <v>0</v>
      </c>
      <c r="O285" s="87"/>
      <c r="P285" s="88"/>
      <c r="Q285" s="88"/>
      <c r="R285" s="85">
        <f t="shared" si="21"/>
        <v>0</v>
      </c>
      <c r="S285" s="112"/>
      <c r="T285" s="110"/>
      <c r="U285" s="110"/>
      <c r="V285" s="110"/>
      <c r="W285" s="117">
        <f t="shared" si="22"/>
        <v>0</v>
      </c>
      <c r="X285" s="112"/>
      <c r="Y285" s="110"/>
      <c r="Z285" s="110"/>
      <c r="AA285" s="110"/>
      <c r="AB285" s="110"/>
      <c r="AC285" s="110"/>
      <c r="AD285" s="110"/>
      <c r="AE285" s="89"/>
      <c r="AF285" s="90"/>
      <c r="AG285" s="90"/>
      <c r="AH285" s="90"/>
      <c r="AI285" s="90"/>
      <c r="AJ285" s="90"/>
      <c r="AK285" s="90"/>
      <c r="AL285" s="90"/>
      <c r="AM285" s="90"/>
      <c r="AN285" s="89"/>
      <c r="AO285" s="90"/>
      <c r="AP285" s="90"/>
      <c r="AQ285" s="89"/>
      <c r="AR285" s="89"/>
      <c r="AS285" s="105"/>
      <c r="AT285" s="89"/>
      <c r="AU285" s="89"/>
      <c r="AV285" s="89"/>
      <c r="AW285" s="90"/>
      <c r="AX285" s="90"/>
      <c r="AY285" s="90"/>
      <c r="AZ285" s="89"/>
    </row>
    <row r="286" spans="1:52" s="67" customFormat="1" ht="25.5" customHeight="1" x14ac:dyDescent="0.2">
      <c r="A286" s="85">
        <f>Planeacion!A284</f>
        <v>0</v>
      </c>
      <c r="B286" s="85">
        <f>Planeacion!B284</f>
        <v>0</v>
      </c>
      <c r="C286" s="85">
        <f>Planeacion!C284</f>
        <v>0</v>
      </c>
      <c r="D286" s="85">
        <f>Planeacion!D285</f>
        <v>0</v>
      </c>
      <c r="E286" s="85" t="str">
        <f t="shared" si="25"/>
        <v>0000</v>
      </c>
      <c r="F286" s="85">
        <f>Planeacion!F284</f>
        <v>0</v>
      </c>
      <c r="G286" s="85">
        <f>Planeacion!G284</f>
        <v>0</v>
      </c>
      <c r="H286" s="85">
        <f>Planeacion!H284</f>
        <v>0</v>
      </c>
      <c r="I286" s="85">
        <f>Planeacion!I284</f>
        <v>0</v>
      </c>
      <c r="J286" s="85">
        <f>Planeacion!J284</f>
        <v>0</v>
      </c>
      <c r="K286" s="85">
        <f>Planeacion!K284</f>
        <v>0</v>
      </c>
      <c r="L286" s="85">
        <f>Planeacion!L284</f>
        <v>0</v>
      </c>
      <c r="M286" s="86" t="str">
        <f t="shared" si="24"/>
        <v>Participacion</v>
      </c>
      <c r="N286" s="85">
        <f>Planeacion!M284</f>
        <v>0</v>
      </c>
      <c r="O286" s="87"/>
      <c r="P286" s="88"/>
      <c r="Q286" s="88"/>
      <c r="R286" s="85">
        <f t="shared" si="21"/>
        <v>0</v>
      </c>
      <c r="S286" s="112"/>
      <c r="T286" s="110"/>
      <c r="U286" s="110"/>
      <c r="V286" s="110"/>
      <c r="W286" s="117">
        <f t="shared" si="22"/>
        <v>0</v>
      </c>
      <c r="X286" s="112"/>
      <c r="Y286" s="110"/>
      <c r="Z286" s="110"/>
      <c r="AA286" s="110"/>
      <c r="AB286" s="110"/>
      <c r="AC286" s="110"/>
      <c r="AD286" s="110"/>
      <c r="AE286" s="89"/>
      <c r="AF286" s="90"/>
      <c r="AG286" s="90"/>
      <c r="AH286" s="90"/>
      <c r="AI286" s="90"/>
      <c r="AJ286" s="90"/>
      <c r="AK286" s="90"/>
      <c r="AL286" s="90"/>
      <c r="AM286" s="90"/>
      <c r="AN286" s="89"/>
      <c r="AO286" s="90"/>
      <c r="AP286" s="90"/>
      <c r="AQ286" s="89"/>
      <c r="AR286" s="89"/>
      <c r="AS286" s="105"/>
      <c r="AT286" s="89"/>
      <c r="AU286" s="89"/>
      <c r="AV286" s="89"/>
      <c r="AW286" s="90"/>
      <c r="AX286" s="90"/>
      <c r="AY286" s="90"/>
      <c r="AZ286" s="89"/>
    </row>
    <row r="287" spans="1:52" s="67" customFormat="1" ht="25.5" customHeight="1" x14ac:dyDescent="0.2">
      <c r="A287" s="85">
        <f>Planeacion!A285</f>
        <v>0</v>
      </c>
      <c r="B287" s="85">
        <f>Planeacion!B285</f>
        <v>0</v>
      </c>
      <c r="C287" s="85">
        <f>Planeacion!C285</f>
        <v>0</v>
      </c>
      <c r="D287" s="85">
        <f>Planeacion!D286</f>
        <v>0</v>
      </c>
      <c r="E287" s="85" t="str">
        <f t="shared" si="25"/>
        <v>0000</v>
      </c>
      <c r="F287" s="85">
        <f>Planeacion!F285</f>
        <v>0</v>
      </c>
      <c r="G287" s="85">
        <f>Planeacion!G285</f>
        <v>0</v>
      </c>
      <c r="H287" s="85">
        <f>Planeacion!H285</f>
        <v>0</v>
      </c>
      <c r="I287" s="85">
        <f>Planeacion!I285</f>
        <v>0</v>
      </c>
      <c r="J287" s="85">
        <f>Planeacion!J285</f>
        <v>0</v>
      </c>
      <c r="K287" s="85">
        <f>Planeacion!K285</f>
        <v>0</v>
      </c>
      <c r="L287" s="85">
        <f>Planeacion!L285</f>
        <v>0</v>
      </c>
      <c r="M287" s="86" t="str">
        <f t="shared" si="24"/>
        <v>Participacion</v>
      </c>
      <c r="N287" s="85">
        <f>Planeacion!M285</f>
        <v>0</v>
      </c>
      <c r="O287" s="87"/>
      <c r="P287" s="88"/>
      <c r="Q287" s="88"/>
      <c r="R287" s="85">
        <f t="shared" si="21"/>
        <v>0</v>
      </c>
      <c r="S287" s="112"/>
      <c r="T287" s="110"/>
      <c r="U287" s="110"/>
      <c r="V287" s="110"/>
      <c r="W287" s="117">
        <f t="shared" si="22"/>
        <v>0</v>
      </c>
      <c r="X287" s="112"/>
      <c r="Y287" s="110"/>
      <c r="Z287" s="110"/>
      <c r="AA287" s="110"/>
      <c r="AB287" s="110"/>
      <c r="AC287" s="110"/>
      <c r="AD287" s="110"/>
      <c r="AE287" s="89"/>
      <c r="AF287" s="90"/>
      <c r="AG287" s="90"/>
      <c r="AH287" s="90"/>
      <c r="AI287" s="90"/>
      <c r="AJ287" s="90"/>
      <c r="AK287" s="90"/>
      <c r="AL287" s="90"/>
      <c r="AM287" s="90"/>
      <c r="AN287" s="89"/>
      <c r="AO287" s="90"/>
      <c r="AP287" s="90"/>
      <c r="AQ287" s="89"/>
      <c r="AR287" s="89"/>
      <c r="AS287" s="105"/>
      <c r="AT287" s="89"/>
      <c r="AU287" s="89"/>
      <c r="AV287" s="89"/>
      <c r="AW287" s="90"/>
      <c r="AX287" s="90"/>
      <c r="AY287" s="90"/>
      <c r="AZ287" s="89"/>
    </row>
    <row r="288" spans="1:52" s="67" customFormat="1" ht="25.5" customHeight="1" x14ac:dyDescent="0.2">
      <c r="A288" s="85">
        <f>Planeacion!A286</f>
        <v>0</v>
      </c>
      <c r="B288" s="85">
        <f>Planeacion!B286</f>
        <v>0</v>
      </c>
      <c r="C288" s="85">
        <f>Planeacion!C286</f>
        <v>0</v>
      </c>
      <c r="D288" s="85">
        <f>Planeacion!D287</f>
        <v>0</v>
      </c>
      <c r="E288" s="85" t="str">
        <f t="shared" si="25"/>
        <v>0000</v>
      </c>
      <c r="F288" s="85">
        <f>Planeacion!F286</f>
        <v>0</v>
      </c>
      <c r="G288" s="85">
        <f>Planeacion!G286</f>
        <v>0</v>
      </c>
      <c r="H288" s="85">
        <f>Planeacion!H286</f>
        <v>0</v>
      </c>
      <c r="I288" s="85">
        <f>Planeacion!I286</f>
        <v>0</v>
      </c>
      <c r="J288" s="85">
        <f>Planeacion!J286</f>
        <v>0</v>
      </c>
      <c r="K288" s="85">
        <f>Planeacion!K286</f>
        <v>0</v>
      </c>
      <c r="L288" s="85">
        <f>Planeacion!L286</f>
        <v>0</v>
      </c>
      <c r="M288" s="86" t="str">
        <f t="shared" si="24"/>
        <v>Participacion</v>
      </c>
      <c r="N288" s="85">
        <f>Planeacion!M286</f>
        <v>0</v>
      </c>
      <c r="O288" s="87"/>
      <c r="P288" s="88"/>
      <c r="Q288" s="88"/>
      <c r="R288" s="85">
        <f t="shared" si="21"/>
        <v>0</v>
      </c>
      <c r="S288" s="112"/>
      <c r="T288" s="110"/>
      <c r="U288" s="110"/>
      <c r="V288" s="110"/>
      <c r="W288" s="117">
        <f t="shared" si="22"/>
        <v>0</v>
      </c>
      <c r="X288" s="112"/>
      <c r="Y288" s="110"/>
      <c r="Z288" s="110"/>
      <c r="AA288" s="110"/>
      <c r="AB288" s="110"/>
      <c r="AC288" s="110"/>
      <c r="AD288" s="110"/>
      <c r="AE288" s="89"/>
      <c r="AF288" s="90"/>
      <c r="AG288" s="90"/>
      <c r="AH288" s="90"/>
      <c r="AI288" s="90"/>
      <c r="AJ288" s="90"/>
      <c r="AK288" s="90"/>
      <c r="AL288" s="90"/>
      <c r="AM288" s="90"/>
      <c r="AN288" s="89"/>
      <c r="AO288" s="90"/>
      <c r="AP288" s="90"/>
      <c r="AQ288" s="89"/>
      <c r="AR288" s="89"/>
      <c r="AS288" s="105"/>
      <c r="AT288" s="89"/>
      <c r="AU288" s="89"/>
      <c r="AV288" s="89"/>
      <c r="AW288" s="90"/>
      <c r="AX288" s="90"/>
      <c r="AY288" s="90"/>
      <c r="AZ288" s="89"/>
    </row>
    <row r="289" spans="1:52" s="67" customFormat="1" ht="25.5" customHeight="1" x14ac:dyDescent="0.2">
      <c r="A289" s="85">
        <f>Planeacion!A287</f>
        <v>0</v>
      </c>
      <c r="B289" s="85">
        <f>Planeacion!B287</f>
        <v>0</v>
      </c>
      <c r="C289" s="85">
        <f>Planeacion!C287</f>
        <v>0</v>
      </c>
      <c r="D289" s="85">
        <f>Planeacion!D288</f>
        <v>0</v>
      </c>
      <c r="E289" s="85" t="str">
        <f t="shared" si="25"/>
        <v>0000</v>
      </c>
      <c r="F289" s="85">
        <f>Planeacion!F287</f>
        <v>0</v>
      </c>
      <c r="G289" s="85">
        <f>Planeacion!G287</f>
        <v>0</v>
      </c>
      <c r="H289" s="85">
        <f>Planeacion!H287</f>
        <v>0</v>
      </c>
      <c r="I289" s="85">
        <f>Planeacion!I287</f>
        <v>0</v>
      </c>
      <c r="J289" s="85">
        <f>Planeacion!J287</f>
        <v>0</v>
      </c>
      <c r="K289" s="85">
        <f>Planeacion!K287</f>
        <v>0</v>
      </c>
      <c r="L289" s="85">
        <f>Planeacion!L287</f>
        <v>0</v>
      </c>
      <c r="M289" s="86" t="str">
        <f t="shared" si="24"/>
        <v>Participacion</v>
      </c>
      <c r="N289" s="85">
        <f>Planeacion!M287</f>
        <v>0</v>
      </c>
      <c r="O289" s="87"/>
      <c r="P289" s="88"/>
      <c r="Q289" s="88"/>
      <c r="R289" s="85">
        <f t="shared" si="21"/>
        <v>0</v>
      </c>
      <c r="S289" s="112"/>
      <c r="T289" s="110"/>
      <c r="U289" s="110"/>
      <c r="V289" s="110"/>
      <c r="W289" s="117">
        <f t="shared" si="22"/>
        <v>0</v>
      </c>
      <c r="X289" s="112"/>
      <c r="Y289" s="110"/>
      <c r="Z289" s="110"/>
      <c r="AA289" s="110"/>
      <c r="AB289" s="110"/>
      <c r="AC289" s="110"/>
      <c r="AD289" s="110"/>
      <c r="AE289" s="89"/>
      <c r="AF289" s="90"/>
      <c r="AG289" s="90"/>
      <c r="AH289" s="90"/>
      <c r="AI289" s="90"/>
      <c r="AJ289" s="90"/>
      <c r="AK289" s="90"/>
      <c r="AL289" s="90"/>
      <c r="AM289" s="90"/>
      <c r="AN289" s="89"/>
      <c r="AO289" s="90"/>
      <c r="AP289" s="90"/>
      <c r="AQ289" s="89"/>
      <c r="AR289" s="89"/>
      <c r="AS289" s="105"/>
      <c r="AT289" s="89"/>
      <c r="AU289" s="89"/>
      <c r="AV289" s="89"/>
      <c r="AW289" s="90"/>
      <c r="AX289" s="90"/>
      <c r="AY289" s="90"/>
      <c r="AZ289" s="89"/>
    </row>
    <row r="290" spans="1:52" s="67" customFormat="1" ht="25.5" customHeight="1" x14ac:dyDescent="0.2">
      <c r="A290" s="85">
        <f>Planeacion!A288</f>
        <v>0</v>
      </c>
      <c r="B290" s="85">
        <f>Planeacion!B288</f>
        <v>0</v>
      </c>
      <c r="C290" s="85">
        <f>Planeacion!C288</f>
        <v>0</v>
      </c>
      <c r="D290" s="85">
        <f>Planeacion!D289</f>
        <v>0</v>
      </c>
      <c r="E290" s="85" t="str">
        <f t="shared" si="25"/>
        <v>0000</v>
      </c>
      <c r="F290" s="85">
        <f>Planeacion!F288</f>
        <v>0</v>
      </c>
      <c r="G290" s="85">
        <f>Planeacion!G288</f>
        <v>0</v>
      </c>
      <c r="H290" s="85">
        <f>Planeacion!H288</f>
        <v>0</v>
      </c>
      <c r="I290" s="85">
        <f>Planeacion!I288</f>
        <v>0</v>
      </c>
      <c r="J290" s="85">
        <f>Planeacion!J288</f>
        <v>0</v>
      </c>
      <c r="K290" s="85">
        <f>Planeacion!K288</f>
        <v>0</v>
      </c>
      <c r="L290" s="85">
        <f>Planeacion!L288</f>
        <v>0</v>
      </c>
      <c r="M290" s="86" t="str">
        <f t="shared" si="24"/>
        <v>Participacion</v>
      </c>
      <c r="N290" s="85">
        <f>Planeacion!M288</f>
        <v>0</v>
      </c>
      <c r="O290" s="87"/>
      <c r="P290" s="88"/>
      <c r="Q290" s="88"/>
      <c r="R290" s="85">
        <f t="shared" si="21"/>
        <v>0</v>
      </c>
      <c r="S290" s="112"/>
      <c r="T290" s="110"/>
      <c r="U290" s="110"/>
      <c r="V290" s="110"/>
      <c r="W290" s="117">
        <f t="shared" si="22"/>
        <v>0</v>
      </c>
      <c r="X290" s="112"/>
      <c r="Y290" s="110"/>
      <c r="Z290" s="110"/>
      <c r="AA290" s="110"/>
      <c r="AB290" s="110"/>
      <c r="AC290" s="110"/>
      <c r="AD290" s="110"/>
      <c r="AE290" s="89"/>
      <c r="AF290" s="90"/>
      <c r="AG290" s="90"/>
      <c r="AH290" s="90"/>
      <c r="AI290" s="90"/>
      <c r="AJ290" s="90"/>
      <c r="AK290" s="90"/>
      <c r="AL290" s="90"/>
      <c r="AM290" s="90"/>
      <c r="AN290" s="89"/>
      <c r="AO290" s="90"/>
      <c r="AP290" s="90"/>
      <c r="AQ290" s="89"/>
      <c r="AR290" s="89"/>
      <c r="AS290" s="105"/>
      <c r="AT290" s="89"/>
      <c r="AU290" s="89"/>
      <c r="AV290" s="89"/>
      <c r="AW290" s="90"/>
      <c r="AX290" s="90"/>
      <c r="AY290" s="90"/>
      <c r="AZ290" s="89"/>
    </row>
    <row r="291" spans="1:52" s="67" customFormat="1" ht="25.5" customHeight="1" x14ac:dyDescent="0.2">
      <c r="A291" s="85">
        <f>Planeacion!A289</f>
        <v>0</v>
      </c>
      <c r="B291" s="85">
        <f>Planeacion!B289</f>
        <v>0</v>
      </c>
      <c r="C291" s="85">
        <f>Planeacion!C289</f>
        <v>0</v>
      </c>
      <c r="D291" s="85">
        <f>Planeacion!D290</f>
        <v>0</v>
      </c>
      <c r="E291" s="85" t="str">
        <f t="shared" si="25"/>
        <v>0000</v>
      </c>
      <c r="F291" s="85">
        <f>Planeacion!F289</f>
        <v>0</v>
      </c>
      <c r="G291" s="85">
        <f>Planeacion!G289</f>
        <v>0</v>
      </c>
      <c r="H291" s="85">
        <f>Planeacion!H289</f>
        <v>0</v>
      </c>
      <c r="I291" s="85">
        <f>Planeacion!I289</f>
        <v>0</v>
      </c>
      <c r="J291" s="85">
        <f>Planeacion!J289</f>
        <v>0</v>
      </c>
      <c r="K291" s="85">
        <f>Planeacion!K289</f>
        <v>0</v>
      </c>
      <c r="L291" s="85">
        <f>Planeacion!L289</f>
        <v>0</v>
      </c>
      <c r="M291" s="86" t="str">
        <f t="shared" si="24"/>
        <v>Participacion</v>
      </c>
      <c r="N291" s="85">
        <f>Planeacion!M289</f>
        <v>0</v>
      </c>
      <c r="O291" s="87"/>
      <c r="P291" s="88"/>
      <c r="Q291" s="88"/>
      <c r="R291" s="85">
        <f t="shared" si="21"/>
        <v>0</v>
      </c>
      <c r="S291" s="112"/>
      <c r="T291" s="110"/>
      <c r="U291" s="110"/>
      <c r="V291" s="110"/>
      <c r="W291" s="117">
        <f t="shared" si="22"/>
        <v>0</v>
      </c>
      <c r="X291" s="112"/>
      <c r="Y291" s="110"/>
      <c r="Z291" s="110"/>
      <c r="AA291" s="110"/>
      <c r="AB291" s="110"/>
      <c r="AC291" s="110"/>
      <c r="AD291" s="110"/>
      <c r="AE291" s="89"/>
      <c r="AF291" s="90"/>
      <c r="AG291" s="90"/>
      <c r="AH291" s="90"/>
      <c r="AI291" s="90"/>
      <c r="AJ291" s="90"/>
      <c r="AK291" s="90"/>
      <c r="AL291" s="90"/>
      <c r="AM291" s="90"/>
      <c r="AN291" s="89"/>
      <c r="AO291" s="90"/>
      <c r="AP291" s="90"/>
      <c r="AQ291" s="89"/>
      <c r="AR291" s="89"/>
      <c r="AS291" s="105"/>
      <c r="AT291" s="89"/>
      <c r="AU291" s="89"/>
      <c r="AV291" s="89"/>
      <c r="AW291" s="90"/>
      <c r="AX291" s="90"/>
      <c r="AY291" s="90"/>
      <c r="AZ291" s="89"/>
    </row>
    <row r="292" spans="1:52" s="67" customFormat="1" ht="25.5" customHeight="1" x14ac:dyDescent="0.2">
      <c r="A292" s="85">
        <f>Planeacion!A290</f>
        <v>0</v>
      </c>
      <c r="B292" s="85">
        <f>Planeacion!B290</f>
        <v>0</v>
      </c>
      <c r="C292" s="85">
        <f>Planeacion!C290</f>
        <v>0</v>
      </c>
      <c r="D292" s="85">
        <f>Planeacion!D291</f>
        <v>0</v>
      </c>
      <c r="E292" s="85" t="str">
        <f t="shared" si="25"/>
        <v>0000</v>
      </c>
      <c r="F292" s="85">
        <f>Planeacion!F290</f>
        <v>0</v>
      </c>
      <c r="G292" s="85">
        <f>Planeacion!G290</f>
        <v>0</v>
      </c>
      <c r="H292" s="85">
        <f>Planeacion!H290</f>
        <v>0</v>
      </c>
      <c r="I292" s="85">
        <f>Planeacion!I290</f>
        <v>0</v>
      </c>
      <c r="J292" s="85">
        <f>Planeacion!J290</f>
        <v>0</v>
      </c>
      <c r="K292" s="85">
        <f>Planeacion!K290</f>
        <v>0</v>
      </c>
      <c r="L292" s="85">
        <f>Planeacion!L290</f>
        <v>0</v>
      </c>
      <c r="M292" s="86" t="str">
        <f t="shared" si="24"/>
        <v>Participacion</v>
      </c>
      <c r="N292" s="85">
        <f>Planeacion!M290</f>
        <v>0</v>
      </c>
      <c r="O292" s="87"/>
      <c r="P292" s="88"/>
      <c r="Q292" s="88"/>
      <c r="R292" s="85">
        <f t="shared" si="21"/>
        <v>0</v>
      </c>
      <c r="S292" s="112"/>
      <c r="T292" s="110"/>
      <c r="U292" s="110"/>
      <c r="V292" s="110"/>
      <c r="W292" s="117">
        <f t="shared" si="22"/>
        <v>0</v>
      </c>
      <c r="X292" s="112"/>
      <c r="Y292" s="110"/>
      <c r="Z292" s="110"/>
      <c r="AA292" s="110"/>
      <c r="AB292" s="110"/>
      <c r="AC292" s="110"/>
      <c r="AD292" s="110"/>
      <c r="AE292" s="89"/>
      <c r="AF292" s="90"/>
      <c r="AG292" s="90"/>
      <c r="AH292" s="90"/>
      <c r="AI292" s="90"/>
      <c r="AJ292" s="90"/>
      <c r="AK292" s="90"/>
      <c r="AL292" s="90"/>
      <c r="AM292" s="90"/>
      <c r="AN292" s="89"/>
      <c r="AO292" s="90"/>
      <c r="AP292" s="90"/>
      <c r="AQ292" s="89"/>
      <c r="AR292" s="89"/>
      <c r="AS292" s="105"/>
      <c r="AT292" s="89"/>
      <c r="AU292" s="89"/>
      <c r="AV292" s="89"/>
      <c r="AW292" s="90"/>
      <c r="AX292" s="90"/>
      <c r="AY292" s="90"/>
      <c r="AZ292" s="89"/>
    </row>
    <row r="293" spans="1:52" s="67" customFormat="1" ht="25.5" customHeight="1" x14ac:dyDescent="0.2">
      <c r="A293" s="85">
        <f>Planeacion!A291</f>
        <v>0</v>
      </c>
      <c r="B293" s="85">
        <f>Planeacion!B291</f>
        <v>0</v>
      </c>
      <c r="C293" s="85">
        <f>Planeacion!C291</f>
        <v>0</v>
      </c>
      <c r="D293" s="85">
        <f>Planeacion!D292</f>
        <v>0</v>
      </c>
      <c r="E293" s="85" t="str">
        <f t="shared" si="25"/>
        <v>0000</v>
      </c>
      <c r="F293" s="85">
        <f>Planeacion!F291</f>
        <v>0</v>
      </c>
      <c r="G293" s="85">
        <f>Planeacion!G291</f>
        <v>0</v>
      </c>
      <c r="H293" s="85">
        <f>Planeacion!H291</f>
        <v>0</v>
      </c>
      <c r="I293" s="85">
        <f>Planeacion!I291</f>
        <v>0</v>
      </c>
      <c r="J293" s="85">
        <f>Planeacion!J291</f>
        <v>0</v>
      </c>
      <c r="K293" s="85">
        <f>Planeacion!K291</f>
        <v>0</v>
      </c>
      <c r="L293" s="85">
        <f>Planeacion!L291</f>
        <v>0</v>
      </c>
      <c r="M293" s="86" t="str">
        <f t="shared" si="24"/>
        <v>Participacion</v>
      </c>
      <c r="N293" s="85">
        <f>Planeacion!M291</f>
        <v>0</v>
      </c>
      <c r="O293" s="87"/>
      <c r="P293" s="88"/>
      <c r="Q293" s="88"/>
      <c r="R293" s="85">
        <f t="shared" si="21"/>
        <v>0</v>
      </c>
      <c r="S293" s="112"/>
      <c r="T293" s="110"/>
      <c r="U293" s="110"/>
      <c r="V293" s="110"/>
      <c r="W293" s="117">
        <f t="shared" si="22"/>
        <v>0</v>
      </c>
      <c r="X293" s="112"/>
      <c r="Y293" s="110"/>
      <c r="Z293" s="110"/>
      <c r="AA293" s="110"/>
      <c r="AB293" s="110"/>
      <c r="AC293" s="110"/>
      <c r="AD293" s="110"/>
      <c r="AE293" s="89"/>
      <c r="AF293" s="90"/>
      <c r="AG293" s="90"/>
      <c r="AH293" s="90"/>
      <c r="AI293" s="90"/>
      <c r="AJ293" s="90"/>
      <c r="AK293" s="90"/>
      <c r="AL293" s="90"/>
      <c r="AM293" s="90"/>
      <c r="AN293" s="89"/>
      <c r="AO293" s="90"/>
      <c r="AP293" s="90"/>
      <c r="AQ293" s="89"/>
      <c r="AR293" s="89"/>
      <c r="AS293" s="105"/>
      <c r="AT293" s="89"/>
      <c r="AU293" s="89"/>
      <c r="AV293" s="89"/>
      <c r="AW293" s="90"/>
      <c r="AX293" s="90"/>
      <c r="AY293" s="90"/>
      <c r="AZ293" s="89"/>
    </row>
    <row r="294" spans="1:52" s="67" customFormat="1" ht="25.5" customHeight="1" x14ac:dyDescent="0.2">
      <c r="A294" s="85">
        <f>Planeacion!A292</f>
        <v>0</v>
      </c>
      <c r="B294" s="85">
        <f>Planeacion!B292</f>
        <v>0</v>
      </c>
      <c r="C294" s="85">
        <f>Planeacion!C292</f>
        <v>0</v>
      </c>
      <c r="D294" s="85">
        <f>Planeacion!D293</f>
        <v>0</v>
      </c>
      <c r="E294" s="85" t="str">
        <f t="shared" si="25"/>
        <v>0000</v>
      </c>
      <c r="F294" s="85">
        <f>Planeacion!F292</f>
        <v>0</v>
      </c>
      <c r="G294" s="85">
        <f>Planeacion!G292</f>
        <v>0</v>
      </c>
      <c r="H294" s="85">
        <f>Planeacion!H292</f>
        <v>0</v>
      </c>
      <c r="I294" s="85">
        <f>Planeacion!I292</f>
        <v>0</v>
      </c>
      <c r="J294" s="85">
        <f>Planeacion!J292</f>
        <v>0</v>
      </c>
      <c r="K294" s="85">
        <f>Planeacion!K292</f>
        <v>0</v>
      </c>
      <c r="L294" s="85">
        <f>Planeacion!L292</f>
        <v>0</v>
      </c>
      <c r="M294" s="86" t="str">
        <f t="shared" si="24"/>
        <v>Participacion</v>
      </c>
      <c r="N294" s="85">
        <f>Planeacion!M292</f>
        <v>0</v>
      </c>
      <c r="O294" s="87"/>
      <c r="P294" s="88"/>
      <c r="Q294" s="88"/>
      <c r="R294" s="85">
        <f t="shared" si="21"/>
        <v>0</v>
      </c>
      <c r="S294" s="112"/>
      <c r="T294" s="110"/>
      <c r="U294" s="110"/>
      <c r="V294" s="110"/>
      <c r="W294" s="117">
        <f t="shared" si="22"/>
        <v>0</v>
      </c>
      <c r="X294" s="112"/>
      <c r="Y294" s="110"/>
      <c r="Z294" s="110"/>
      <c r="AA294" s="110"/>
      <c r="AB294" s="110"/>
      <c r="AC294" s="110"/>
      <c r="AD294" s="110"/>
      <c r="AE294" s="89"/>
      <c r="AF294" s="90"/>
      <c r="AG294" s="90"/>
      <c r="AH294" s="90"/>
      <c r="AI294" s="90"/>
      <c r="AJ294" s="90"/>
      <c r="AK294" s="90"/>
      <c r="AL294" s="90"/>
      <c r="AM294" s="90"/>
      <c r="AN294" s="89"/>
      <c r="AO294" s="90"/>
      <c r="AP294" s="90"/>
      <c r="AQ294" s="89"/>
      <c r="AR294" s="89"/>
      <c r="AS294" s="105"/>
      <c r="AT294" s="89"/>
      <c r="AU294" s="89"/>
      <c r="AV294" s="89"/>
      <c r="AW294" s="90"/>
      <c r="AX294" s="90"/>
      <c r="AY294" s="90"/>
      <c r="AZ294" s="89"/>
    </row>
    <row r="295" spans="1:52" s="67" customFormat="1" ht="25.5" customHeight="1" x14ac:dyDescent="0.2">
      <c r="A295" s="85">
        <f>Planeacion!A293</f>
        <v>0</v>
      </c>
      <c r="B295" s="85">
        <f>Planeacion!B293</f>
        <v>0</v>
      </c>
      <c r="C295" s="85">
        <f>Planeacion!C293</f>
        <v>0</v>
      </c>
      <c r="D295" s="85">
        <f>Planeacion!D294</f>
        <v>0</v>
      </c>
      <c r="E295" s="85" t="str">
        <f t="shared" si="25"/>
        <v>0000</v>
      </c>
      <c r="F295" s="85">
        <f>Planeacion!F293</f>
        <v>0</v>
      </c>
      <c r="G295" s="85">
        <f>Planeacion!G293</f>
        <v>0</v>
      </c>
      <c r="H295" s="85">
        <f>Planeacion!H293</f>
        <v>0</v>
      </c>
      <c r="I295" s="85">
        <f>Planeacion!I293</f>
        <v>0</v>
      </c>
      <c r="J295" s="85">
        <f>Planeacion!J293</f>
        <v>0</v>
      </c>
      <c r="K295" s="85">
        <f>Planeacion!K293</f>
        <v>0</v>
      </c>
      <c r="L295" s="85">
        <f>Planeacion!L293</f>
        <v>0</v>
      </c>
      <c r="M295" s="86" t="str">
        <f t="shared" si="24"/>
        <v>Participacion</v>
      </c>
      <c r="N295" s="85">
        <f>Planeacion!M293</f>
        <v>0</v>
      </c>
      <c r="O295" s="87"/>
      <c r="P295" s="88"/>
      <c r="Q295" s="88"/>
      <c r="R295" s="85">
        <f t="shared" si="21"/>
        <v>0</v>
      </c>
      <c r="S295" s="112"/>
      <c r="T295" s="110"/>
      <c r="U295" s="110"/>
      <c r="V295" s="110"/>
      <c r="W295" s="117">
        <f t="shared" si="22"/>
        <v>0</v>
      </c>
      <c r="X295" s="112"/>
      <c r="Y295" s="110"/>
      <c r="Z295" s="110"/>
      <c r="AA295" s="110"/>
      <c r="AB295" s="110"/>
      <c r="AC295" s="110"/>
      <c r="AD295" s="110"/>
      <c r="AE295" s="89"/>
      <c r="AF295" s="90"/>
      <c r="AG295" s="90"/>
      <c r="AH295" s="90"/>
      <c r="AI295" s="90"/>
      <c r="AJ295" s="90"/>
      <c r="AK295" s="90"/>
      <c r="AL295" s="90"/>
      <c r="AM295" s="90"/>
      <c r="AN295" s="89"/>
      <c r="AO295" s="90"/>
      <c r="AP295" s="90"/>
      <c r="AQ295" s="89"/>
      <c r="AR295" s="89"/>
      <c r="AS295" s="105"/>
      <c r="AT295" s="89"/>
      <c r="AU295" s="89"/>
      <c r="AV295" s="89"/>
      <c r="AW295" s="90"/>
      <c r="AX295" s="90"/>
      <c r="AY295" s="90"/>
      <c r="AZ295" s="89"/>
    </row>
    <row r="296" spans="1:52" s="67" customFormat="1" ht="25.5" customHeight="1" x14ac:dyDescent="0.2">
      <c r="A296" s="85">
        <f>Planeacion!A294</f>
        <v>0</v>
      </c>
      <c r="B296" s="85">
        <f>Planeacion!B294</f>
        <v>0</v>
      </c>
      <c r="C296" s="85">
        <f>Planeacion!C294</f>
        <v>0</v>
      </c>
      <c r="D296" s="85">
        <f>Planeacion!D295</f>
        <v>0</v>
      </c>
      <c r="E296" s="85" t="str">
        <f t="shared" si="25"/>
        <v>0000</v>
      </c>
      <c r="F296" s="85">
        <f>Planeacion!F294</f>
        <v>0</v>
      </c>
      <c r="G296" s="85">
        <f>Planeacion!G294</f>
        <v>0</v>
      </c>
      <c r="H296" s="85">
        <f>Planeacion!H294</f>
        <v>0</v>
      </c>
      <c r="I296" s="85">
        <f>Planeacion!I294</f>
        <v>0</v>
      </c>
      <c r="J296" s="85">
        <f>Planeacion!J294</f>
        <v>0</v>
      </c>
      <c r="K296" s="85">
        <f>Planeacion!K294</f>
        <v>0</v>
      </c>
      <c r="L296" s="85">
        <f>Planeacion!L294</f>
        <v>0</v>
      </c>
      <c r="M296" s="86" t="str">
        <f t="shared" si="24"/>
        <v>Participacion</v>
      </c>
      <c r="N296" s="85">
        <f>Planeacion!M294</f>
        <v>0</v>
      </c>
      <c r="O296" s="87"/>
      <c r="P296" s="88"/>
      <c r="Q296" s="88"/>
      <c r="R296" s="85">
        <f t="shared" si="21"/>
        <v>0</v>
      </c>
      <c r="S296" s="112"/>
      <c r="T296" s="110"/>
      <c r="U296" s="110"/>
      <c r="V296" s="110"/>
      <c r="W296" s="117">
        <f t="shared" si="22"/>
        <v>0</v>
      </c>
      <c r="X296" s="112"/>
      <c r="Y296" s="110"/>
      <c r="Z296" s="110"/>
      <c r="AA296" s="110"/>
      <c r="AB296" s="110"/>
      <c r="AC296" s="110"/>
      <c r="AD296" s="110"/>
      <c r="AE296" s="89"/>
      <c r="AF296" s="90"/>
      <c r="AG296" s="90"/>
      <c r="AH296" s="90"/>
      <c r="AI296" s="90"/>
      <c r="AJ296" s="90"/>
      <c r="AK296" s="90"/>
      <c r="AL296" s="90"/>
      <c r="AM296" s="90"/>
      <c r="AN296" s="89"/>
      <c r="AO296" s="90"/>
      <c r="AP296" s="90"/>
      <c r="AQ296" s="89"/>
      <c r="AR296" s="89"/>
      <c r="AS296" s="105"/>
      <c r="AT296" s="89"/>
      <c r="AU296" s="89"/>
      <c r="AV296" s="89"/>
      <c r="AW296" s="90"/>
      <c r="AX296" s="90"/>
      <c r="AY296" s="90"/>
      <c r="AZ296" s="89"/>
    </row>
    <row r="297" spans="1:52" s="67" customFormat="1" ht="25.5" customHeight="1" x14ac:dyDescent="0.2">
      <c r="A297" s="85">
        <f>Planeacion!A295</f>
        <v>0</v>
      </c>
      <c r="B297" s="85">
        <f>Planeacion!B295</f>
        <v>0</v>
      </c>
      <c r="C297" s="85">
        <f>Planeacion!C295</f>
        <v>0</v>
      </c>
      <c r="D297" s="85">
        <f>Planeacion!D296</f>
        <v>0</v>
      </c>
      <c r="E297" s="85" t="str">
        <f t="shared" si="25"/>
        <v>0000</v>
      </c>
      <c r="F297" s="85">
        <f>Planeacion!F295</f>
        <v>0</v>
      </c>
      <c r="G297" s="85">
        <f>Planeacion!G295</f>
        <v>0</v>
      </c>
      <c r="H297" s="85">
        <f>Planeacion!H295</f>
        <v>0</v>
      </c>
      <c r="I297" s="85">
        <f>Planeacion!I295</f>
        <v>0</v>
      </c>
      <c r="J297" s="85">
        <f>Planeacion!J295</f>
        <v>0</v>
      </c>
      <c r="K297" s="85">
        <f>Planeacion!K295</f>
        <v>0</v>
      </c>
      <c r="L297" s="85">
        <f>Planeacion!L295</f>
        <v>0</v>
      </c>
      <c r="M297" s="86" t="str">
        <f t="shared" si="24"/>
        <v>Participacion</v>
      </c>
      <c r="N297" s="85">
        <f>Planeacion!M295</f>
        <v>0</v>
      </c>
      <c r="O297" s="87"/>
      <c r="P297" s="88"/>
      <c r="Q297" s="88"/>
      <c r="R297" s="85">
        <f t="shared" si="21"/>
        <v>0</v>
      </c>
      <c r="S297" s="112"/>
      <c r="T297" s="110"/>
      <c r="U297" s="110"/>
      <c r="V297" s="110"/>
      <c r="W297" s="117">
        <f t="shared" si="22"/>
        <v>0</v>
      </c>
      <c r="X297" s="112"/>
      <c r="Y297" s="110"/>
      <c r="Z297" s="110"/>
      <c r="AA297" s="110"/>
      <c r="AB297" s="110"/>
      <c r="AC297" s="110"/>
      <c r="AD297" s="110"/>
      <c r="AE297" s="89"/>
      <c r="AF297" s="90"/>
      <c r="AG297" s="90"/>
      <c r="AH297" s="90"/>
      <c r="AI297" s="90"/>
      <c r="AJ297" s="90"/>
      <c r="AK297" s="90"/>
      <c r="AL297" s="90"/>
      <c r="AM297" s="90"/>
      <c r="AN297" s="89"/>
      <c r="AO297" s="90"/>
      <c r="AP297" s="90"/>
      <c r="AQ297" s="89"/>
      <c r="AR297" s="89"/>
      <c r="AS297" s="105"/>
      <c r="AT297" s="89"/>
      <c r="AU297" s="89"/>
      <c r="AV297" s="89"/>
      <c r="AW297" s="90"/>
      <c r="AX297" s="90"/>
      <c r="AY297" s="90"/>
      <c r="AZ297" s="89"/>
    </row>
    <row r="298" spans="1:52" s="67" customFormat="1" ht="25.5" customHeight="1" x14ac:dyDescent="0.2">
      <c r="A298" s="85">
        <f>Planeacion!A296</f>
        <v>0</v>
      </c>
      <c r="B298" s="85">
        <f>Planeacion!B296</f>
        <v>0</v>
      </c>
      <c r="C298" s="85">
        <f>Planeacion!C296</f>
        <v>0</v>
      </c>
      <c r="D298" s="85">
        <f>Planeacion!D297</f>
        <v>0</v>
      </c>
      <c r="E298" s="85" t="str">
        <f t="shared" si="25"/>
        <v>0000</v>
      </c>
      <c r="F298" s="85">
        <f>Planeacion!F296</f>
        <v>0</v>
      </c>
      <c r="G298" s="85">
        <f>Planeacion!G296</f>
        <v>0</v>
      </c>
      <c r="H298" s="85">
        <f>Planeacion!H296</f>
        <v>0</v>
      </c>
      <c r="I298" s="85">
        <f>Planeacion!I296</f>
        <v>0</v>
      </c>
      <c r="J298" s="85">
        <f>Planeacion!J296</f>
        <v>0</v>
      </c>
      <c r="K298" s="85">
        <f>Planeacion!K296</f>
        <v>0</v>
      </c>
      <c r="L298" s="85">
        <f>Planeacion!L296</f>
        <v>0</v>
      </c>
      <c r="M298" s="86" t="str">
        <f t="shared" si="24"/>
        <v>Participacion</v>
      </c>
      <c r="N298" s="85">
        <f>Planeacion!M296</f>
        <v>0</v>
      </c>
      <c r="O298" s="87"/>
      <c r="P298" s="88"/>
      <c r="Q298" s="88"/>
      <c r="R298" s="85">
        <f t="shared" ref="R298:R341" si="26">IF(SUM(S298:V298)=SUM(X298:AD298),SUM(S298:V298),"Error: # Total de participantes de la columna Sexo y Edad no coinciden")</f>
        <v>0</v>
      </c>
      <c r="S298" s="112"/>
      <c r="T298" s="110"/>
      <c r="U298" s="110"/>
      <c r="V298" s="110"/>
      <c r="W298" s="117">
        <f t="shared" ref="W298:W341" si="27">SUM(X298:AD298)</f>
        <v>0</v>
      </c>
      <c r="X298" s="112"/>
      <c r="Y298" s="110"/>
      <c r="Z298" s="110"/>
      <c r="AA298" s="110"/>
      <c r="AB298" s="110"/>
      <c r="AC298" s="110"/>
      <c r="AD298" s="110"/>
      <c r="AE298" s="89"/>
      <c r="AF298" s="90"/>
      <c r="AG298" s="90"/>
      <c r="AH298" s="90"/>
      <c r="AI298" s="90"/>
      <c r="AJ298" s="90"/>
      <c r="AK298" s="90"/>
      <c r="AL298" s="90"/>
      <c r="AM298" s="90"/>
      <c r="AN298" s="89"/>
      <c r="AO298" s="90"/>
      <c r="AP298" s="90"/>
      <c r="AQ298" s="89"/>
      <c r="AR298" s="89"/>
      <c r="AS298" s="105"/>
      <c r="AT298" s="89"/>
      <c r="AU298" s="89"/>
      <c r="AV298" s="89"/>
      <c r="AW298" s="90"/>
      <c r="AX298" s="90"/>
      <c r="AY298" s="90"/>
      <c r="AZ298" s="89"/>
    </row>
    <row r="299" spans="1:52" s="67" customFormat="1" ht="25.5" customHeight="1" x14ac:dyDescent="0.2">
      <c r="A299" s="85">
        <f>Planeacion!A297</f>
        <v>0</v>
      </c>
      <c r="B299" s="85">
        <f>Planeacion!B297</f>
        <v>0</v>
      </c>
      <c r="C299" s="85">
        <f>Planeacion!C297</f>
        <v>0</v>
      </c>
      <c r="D299" s="85">
        <f>Planeacion!D298</f>
        <v>0</v>
      </c>
      <c r="E299" s="85" t="str">
        <f t="shared" ref="E299:E330" si="28">CONCATENATE(A297,B297,C297,D297)</f>
        <v>0000</v>
      </c>
      <c r="F299" s="85">
        <f>Planeacion!F297</f>
        <v>0</v>
      </c>
      <c r="G299" s="85">
        <f>Planeacion!G297</f>
        <v>0</v>
      </c>
      <c r="H299" s="85">
        <f>Planeacion!H297</f>
        <v>0</v>
      </c>
      <c r="I299" s="85">
        <f>Planeacion!I297</f>
        <v>0</v>
      </c>
      <c r="J299" s="85">
        <f>Planeacion!J297</f>
        <v>0</v>
      </c>
      <c r="K299" s="85">
        <f>Planeacion!K297</f>
        <v>0</v>
      </c>
      <c r="L299" s="85">
        <f>Planeacion!L297</f>
        <v>0</v>
      </c>
      <c r="M299" s="86" t="str">
        <f t="shared" si="24"/>
        <v>Participacion</v>
      </c>
      <c r="N299" s="85">
        <f>Planeacion!M297</f>
        <v>0</v>
      </c>
      <c r="O299" s="87"/>
      <c r="P299" s="88"/>
      <c r="Q299" s="88"/>
      <c r="R299" s="85">
        <f t="shared" si="26"/>
        <v>0</v>
      </c>
      <c r="S299" s="112"/>
      <c r="T299" s="110"/>
      <c r="U299" s="110"/>
      <c r="V299" s="110"/>
      <c r="W299" s="117">
        <f t="shared" si="27"/>
        <v>0</v>
      </c>
      <c r="X299" s="112"/>
      <c r="Y299" s="110"/>
      <c r="Z299" s="110"/>
      <c r="AA299" s="110"/>
      <c r="AB299" s="110"/>
      <c r="AC299" s="110"/>
      <c r="AD299" s="110"/>
      <c r="AE299" s="89"/>
      <c r="AF299" s="90"/>
      <c r="AG299" s="90"/>
      <c r="AH299" s="90"/>
      <c r="AI299" s="90"/>
      <c r="AJ299" s="90"/>
      <c r="AK299" s="90"/>
      <c r="AL299" s="90"/>
      <c r="AM299" s="90"/>
      <c r="AN299" s="89"/>
      <c r="AO299" s="90"/>
      <c r="AP299" s="90"/>
      <c r="AQ299" s="89"/>
      <c r="AR299" s="89"/>
      <c r="AS299" s="105"/>
      <c r="AT299" s="89"/>
      <c r="AU299" s="89"/>
      <c r="AV299" s="89"/>
      <c r="AW299" s="90"/>
      <c r="AX299" s="90"/>
      <c r="AY299" s="90"/>
      <c r="AZ299" s="89"/>
    </row>
    <row r="300" spans="1:52" s="67" customFormat="1" ht="25.5" customHeight="1" x14ac:dyDescent="0.2">
      <c r="A300" s="85">
        <f>Planeacion!A298</f>
        <v>0</v>
      </c>
      <c r="B300" s="85">
        <f>Planeacion!B298</f>
        <v>0</v>
      </c>
      <c r="C300" s="85">
        <f>Planeacion!C298</f>
        <v>0</v>
      </c>
      <c r="D300" s="85">
        <f>Planeacion!D299</f>
        <v>0</v>
      </c>
      <c r="E300" s="85" t="str">
        <f t="shared" si="28"/>
        <v>0000</v>
      </c>
      <c r="F300" s="85">
        <f>Planeacion!F298</f>
        <v>0</v>
      </c>
      <c r="G300" s="85">
        <f>Planeacion!G298</f>
        <v>0</v>
      </c>
      <c r="H300" s="85">
        <f>Planeacion!H298</f>
        <v>0</v>
      </c>
      <c r="I300" s="85">
        <f>Planeacion!I298</f>
        <v>0</v>
      </c>
      <c r="J300" s="85">
        <f>Planeacion!J298</f>
        <v>0</v>
      </c>
      <c r="K300" s="85">
        <f>Planeacion!K298</f>
        <v>0</v>
      </c>
      <c r="L300" s="85">
        <f>Planeacion!L298</f>
        <v>0</v>
      </c>
      <c r="M300" s="86" t="str">
        <f t="shared" si="24"/>
        <v>Participacion</v>
      </c>
      <c r="N300" s="85">
        <f>Planeacion!M298</f>
        <v>0</v>
      </c>
      <c r="O300" s="87"/>
      <c r="P300" s="88"/>
      <c r="Q300" s="88"/>
      <c r="R300" s="85">
        <f t="shared" si="26"/>
        <v>0</v>
      </c>
      <c r="S300" s="112"/>
      <c r="T300" s="110"/>
      <c r="U300" s="110"/>
      <c r="V300" s="110"/>
      <c r="W300" s="117">
        <f t="shared" si="27"/>
        <v>0</v>
      </c>
      <c r="X300" s="112"/>
      <c r="Y300" s="110"/>
      <c r="Z300" s="110"/>
      <c r="AA300" s="110"/>
      <c r="AB300" s="110"/>
      <c r="AC300" s="110"/>
      <c r="AD300" s="110"/>
      <c r="AE300" s="89"/>
      <c r="AF300" s="90"/>
      <c r="AG300" s="90"/>
      <c r="AH300" s="90"/>
      <c r="AI300" s="90"/>
      <c r="AJ300" s="90"/>
      <c r="AK300" s="90"/>
      <c r="AL300" s="90"/>
      <c r="AM300" s="90"/>
      <c r="AN300" s="89"/>
      <c r="AO300" s="90"/>
      <c r="AP300" s="90"/>
      <c r="AQ300" s="89"/>
      <c r="AR300" s="89"/>
      <c r="AS300" s="105"/>
      <c r="AT300" s="89"/>
      <c r="AU300" s="89"/>
      <c r="AV300" s="89"/>
      <c r="AW300" s="90"/>
      <c r="AX300" s="90"/>
      <c r="AY300" s="90"/>
      <c r="AZ300" s="89"/>
    </row>
    <row r="301" spans="1:52" s="67" customFormat="1" ht="25.5" customHeight="1" x14ac:dyDescent="0.2">
      <c r="A301" s="85">
        <f>Planeacion!A299</f>
        <v>0</v>
      </c>
      <c r="B301" s="85">
        <f>Planeacion!B299</f>
        <v>0</v>
      </c>
      <c r="C301" s="85">
        <f>Planeacion!C299</f>
        <v>0</v>
      </c>
      <c r="D301" s="85">
        <f>Planeacion!D300</f>
        <v>0</v>
      </c>
      <c r="E301" s="85" t="str">
        <f t="shared" si="28"/>
        <v>0000</v>
      </c>
      <c r="F301" s="85">
        <f>Planeacion!F299</f>
        <v>0</v>
      </c>
      <c r="G301" s="85">
        <f>Planeacion!G299</f>
        <v>0</v>
      </c>
      <c r="H301" s="85">
        <f>Planeacion!H299</f>
        <v>0</v>
      </c>
      <c r="I301" s="85">
        <f>Planeacion!I299</f>
        <v>0</v>
      </c>
      <c r="J301" s="85">
        <f>Planeacion!J299</f>
        <v>0</v>
      </c>
      <c r="K301" s="85">
        <f>Planeacion!K299</f>
        <v>0</v>
      </c>
      <c r="L301" s="85">
        <f>Planeacion!L299</f>
        <v>0</v>
      </c>
      <c r="M301" s="86" t="str">
        <f t="shared" si="24"/>
        <v>Participacion</v>
      </c>
      <c r="N301" s="85">
        <f>Planeacion!M299</f>
        <v>0</v>
      </c>
      <c r="O301" s="87"/>
      <c r="P301" s="88"/>
      <c r="Q301" s="88"/>
      <c r="R301" s="85">
        <f t="shared" si="26"/>
        <v>0</v>
      </c>
      <c r="S301" s="112"/>
      <c r="T301" s="110"/>
      <c r="U301" s="110"/>
      <c r="V301" s="110"/>
      <c r="W301" s="117">
        <f t="shared" si="27"/>
        <v>0</v>
      </c>
      <c r="X301" s="112"/>
      <c r="Y301" s="110"/>
      <c r="Z301" s="110"/>
      <c r="AA301" s="110"/>
      <c r="AB301" s="110"/>
      <c r="AC301" s="110"/>
      <c r="AD301" s="110"/>
      <c r="AE301" s="89"/>
      <c r="AF301" s="90"/>
      <c r="AG301" s="90"/>
      <c r="AH301" s="90"/>
      <c r="AI301" s="90"/>
      <c r="AJ301" s="90"/>
      <c r="AK301" s="90"/>
      <c r="AL301" s="90"/>
      <c r="AM301" s="90"/>
      <c r="AN301" s="89"/>
      <c r="AO301" s="90"/>
      <c r="AP301" s="90"/>
      <c r="AQ301" s="89"/>
      <c r="AR301" s="89"/>
      <c r="AS301" s="105"/>
      <c r="AT301" s="89"/>
      <c r="AU301" s="89"/>
      <c r="AV301" s="89"/>
      <c r="AW301" s="90"/>
      <c r="AX301" s="90"/>
      <c r="AY301" s="90"/>
      <c r="AZ301" s="89"/>
    </row>
    <row r="302" spans="1:52" s="67" customFormat="1" ht="25.5" customHeight="1" x14ac:dyDescent="0.2">
      <c r="A302" s="85">
        <f>Planeacion!A300</f>
        <v>0</v>
      </c>
      <c r="B302" s="85">
        <f>Planeacion!B300</f>
        <v>0</v>
      </c>
      <c r="C302" s="85">
        <f>Planeacion!C300</f>
        <v>0</v>
      </c>
      <c r="D302" s="85">
        <f>Planeacion!D301</f>
        <v>0</v>
      </c>
      <c r="E302" s="85" t="str">
        <f t="shared" si="28"/>
        <v>0000</v>
      </c>
      <c r="F302" s="85">
        <f>Planeacion!F300</f>
        <v>0</v>
      </c>
      <c r="G302" s="85">
        <f>Planeacion!G300</f>
        <v>0</v>
      </c>
      <c r="H302" s="85">
        <f>Planeacion!H300</f>
        <v>0</v>
      </c>
      <c r="I302" s="85">
        <f>Planeacion!I300</f>
        <v>0</v>
      </c>
      <c r="J302" s="85">
        <f>Planeacion!J300</f>
        <v>0</v>
      </c>
      <c r="K302" s="85">
        <f>Planeacion!K300</f>
        <v>0</v>
      </c>
      <c r="L302" s="85">
        <f>Planeacion!L300</f>
        <v>0</v>
      </c>
      <c r="M302" s="86" t="str">
        <f t="shared" si="24"/>
        <v>Participacion</v>
      </c>
      <c r="N302" s="85">
        <f>Planeacion!M300</f>
        <v>0</v>
      </c>
      <c r="O302" s="87"/>
      <c r="P302" s="88"/>
      <c r="Q302" s="88"/>
      <c r="R302" s="85">
        <f t="shared" si="26"/>
        <v>0</v>
      </c>
      <c r="S302" s="112"/>
      <c r="T302" s="110"/>
      <c r="U302" s="110"/>
      <c r="V302" s="110"/>
      <c r="W302" s="117">
        <f t="shared" si="27"/>
        <v>0</v>
      </c>
      <c r="X302" s="112"/>
      <c r="Y302" s="110"/>
      <c r="Z302" s="110"/>
      <c r="AA302" s="110"/>
      <c r="AB302" s="110"/>
      <c r="AC302" s="110"/>
      <c r="AD302" s="110"/>
      <c r="AE302" s="89"/>
      <c r="AF302" s="90"/>
      <c r="AG302" s="90"/>
      <c r="AH302" s="90"/>
      <c r="AI302" s="90"/>
      <c r="AJ302" s="90"/>
      <c r="AK302" s="90"/>
      <c r="AL302" s="90"/>
      <c r="AM302" s="90"/>
      <c r="AN302" s="89"/>
      <c r="AO302" s="90"/>
      <c r="AP302" s="90"/>
      <c r="AQ302" s="89"/>
      <c r="AR302" s="89"/>
      <c r="AS302" s="105"/>
      <c r="AT302" s="89"/>
      <c r="AU302" s="89"/>
      <c r="AV302" s="89"/>
      <c r="AW302" s="90"/>
      <c r="AX302" s="90"/>
      <c r="AY302" s="90"/>
      <c r="AZ302" s="89"/>
    </row>
    <row r="303" spans="1:52" s="67" customFormat="1" ht="25.5" customHeight="1" x14ac:dyDescent="0.2">
      <c r="A303" s="85">
        <f>Planeacion!A301</f>
        <v>0</v>
      </c>
      <c r="B303" s="85">
        <f>Planeacion!B301</f>
        <v>0</v>
      </c>
      <c r="C303" s="85">
        <f>Planeacion!C301</f>
        <v>0</v>
      </c>
      <c r="D303" s="85">
        <f>Planeacion!D302</f>
        <v>0</v>
      </c>
      <c r="E303" s="85" t="str">
        <f t="shared" si="28"/>
        <v>0000</v>
      </c>
      <c r="F303" s="85">
        <f>Planeacion!F301</f>
        <v>0</v>
      </c>
      <c r="G303" s="85">
        <f>Planeacion!G301</f>
        <v>0</v>
      </c>
      <c r="H303" s="85">
        <f>Planeacion!H301</f>
        <v>0</v>
      </c>
      <c r="I303" s="85">
        <f>Planeacion!I301</f>
        <v>0</v>
      </c>
      <c r="J303" s="85">
        <f>Planeacion!J301</f>
        <v>0</v>
      </c>
      <c r="K303" s="85">
        <f>Planeacion!K301</f>
        <v>0</v>
      </c>
      <c r="L303" s="85">
        <f>Planeacion!L301</f>
        <v>0</v>
      </c>
      <c r="M303" s="86" t="str">
        <f t="shared" si="24"/>
        <v>Participacion</v>
      </c>
      <c r="N303" s="85">
        <f>Planeacion!M301</f>
        <v>0</v>
      </c>
      <c r="O303" s="87"/>
      <c r="P303" s="88"/>
      <c r="Q303" s="88"/>
      <c r="R303" s="85">
        <f t="shared" si="26"/>
        <v>0</v>
      </c>
      <c r="S303" s="112"/>
      <c r="T303" s="110"/>
      <c r="U303" s="110"/>
      <c r="V303" s="110"/>
      <c r="W303" s="117">
        <f t="shared" si="27"/>
        <v>0</v>
      </c>
      <c r="X303" s="112"/>
      <c r="Y303" s="110"/>
      <c r="Z303" s="110"/>
      <c r="AA303" s="110"/>
      <c r="AB303" s="110"/>
      <c r="AC303" s="110"/>
      <c r="AD303" s="110"/>
      <c r="AE303" s="89"/>
      <c r="AF303" s="90"/>
      <c r="AG303" s="90"/>
      <c r="AH303" s="90"/>
      <c r="AI303" s="90"/>
      <c r="AJ303" s="90"/>
      <c r="AK303" s="90"/>
      <c r="AL303" s="90"/>
      <c r="AM303" s="90"/>
      <c r="AN303" s="89"/>
      <c r="AO303" s="90"/>
      <c r="AP303" s="90"/>
      <c r="AQ303" s="89"/>
      <c r="AR303" s="89"/>
      <c r="AS303" s="105"/>
      <c r="AT303" s="89"/>
      <c r="AU303" s="89"/>
      <c r="AV303" s="89"/>
      <c r="AW303" s="90"/>
      <c r="AX303" s="90"/>
      <c r="AY303" s="90"/>
      <c r="AZ303" s="89"/>
    </row>
    <row r="304" spans="1:52" s="67" customFormat="1" ht="25.5" customHeight="1" x14ac:dyDescent="0.2">
      <c r="A304" s="85">
        <f>Planeacion!A302</f>
        <v>0</v>
      </c>
      <c r="B304" s="85">
        <f>Planeacion!B302</f>
        <v>0</v>
      </c>
      <c r="C304" s="85">
        <f>Planeacion!C302</f>
        <v>0</v>
      </c>
      <c r="D304" s="85">
        <f>Planeacion!D303</f>
        <v>0</v>
      </c>
      <c r="E304" s="85" t="str">
        <f t="shared" si="28"/>
        <v>0000</v>
      </c>
      <c r="F304" s="85">
        <f>Planeacion!F302</f>
        <v>0</v>
      </c>
      <c r="G304" s="85">
        <f>Planeacion!G302</f>
        <v>0</v>
      </c>
      <c r="H304" s="85">
        <f>Planeacion!H302</f>
        <v>0</v>
      </c>
      <c r="I304" s="85">
        <f>Planeacion!I302</f>
        <v>0</v>
      </c>
      <c r="J304" s="85">
        <f>Planeacion!J302</f>
        <v>0</v>
      </c>
      <c r="K304" s="85">
        <f>Planeacion!K302</f>
        <v>0</v>
      </c>
      <c r="L304" s="85">
        <f>Planeacion!L302</f>
        <v>0</v>
      </c>
      <c r="M304" s="86" t="str">
        <f t="shared" si="24"/>
        <v>Participacion</v>
      </c>
      <c r="N304" s="85">
        <f>Planeacion!M302</f>
        <v>0</v>
      </c>
      <c r="O304" s="87"/>
      <c r="P304" s="88"/>
      <c r="Q304" s="88"/>
      <c r="R304" s="85">
        <f t="shared" si="26"/>
        <v>0</v>
      </c>
      <c r="S304" s="112"/>
      <c r="T304" s="110"/>
      <c r="U304" s="110"/>
      <c r="V304" s="110"/>
      <c r="W304" s="117">
        <f t="shared" si="27"/>
        <v>0</v>
      </c>
      <c r="X304" s="112"/>
      <c r="Y304" s="110"/>
      <c r="Z304" s="110"/>
      <c r="AA304" s="110"/>
      <c r="AB304" s="110"/>
      <c r="AC304" s="110"/>
      <c r="AD304" s="110"/>
      <c r="AE304" s="89"/>
      <c r="AF304" s="90"/>
      <c r="AG304" s="90"/>
      <c r="AH304" s="90"/>
      <c r="AI304" s="90"/>
      <c r="AJ304" s="90"/>
      <c r="AK304" s="90"/>
      <c r="AL304" s="90"/>
      <c r="AM304" s="90"/>
      <c r="AN304" s="89"/>
      <c r="AO304" s="90"/>
      <c r="AP304" s="90"/>
      <c r="AQ304" s="89"/>
      <c r="AR304" s="89"/>
      <c r="AS304" s="105"/>
      <c r="AT304" s="89"/>
      <c r="AU304" s="89"/>
      <c r="AV304" s="89"/>
      <c r="AW304" s="90"/>
      <c r="AX304" s="90"/>
      <c r="AY304" s="90"/>
      <c r="AZ304" s="89"/>
    </row>
    <row r="305" spans="1:52" s="67" customFormat="1" ht="25.5" customHeight="1" x14ac:dyDescent="0.2">
      <c r="A305" s="85">
        <f>Planeacion!A303</f>
        <v>0</v>
      </c>
      <c r="B305" s="85">
        <f>Planeacion!B303</f>
        <v>0</v>
      </c>
      <c r="C305" s="85">
        <f>Planeacion!C303</f>
        <v>0</v>
      </c>
      <c r="D305" s="85">
        <f>Planeacion!D304</f>
        <v>0</v>
      </c>
      <c r="E305" s="85" t="str">
        <f t="shared" si="28"/>
        <v>0000</v>
      </c>
      <c r="F305" s="85">
        <f>Planeacion!F303</f>
        <v>0</v>
      </c>
      <c r="G305" s="85">
        <f>Planeacion!G303</f>
        <v>0</v>
      </c>
      <c r="H305" s="85">
        <f>Planeacion!H303</f>
        <v>0</v>
      </c>
      <c r="I305" s="85">
        <f>Planeacion!I303</f>
        <v>0</v>
      </c>
      <c r="J305" s="85">
        <f>Planeacion!J303</f>
        <v>0</v>
      </c>
      <c r="K305" s="85">
        <f>Planeacion!K303</f>
        <v>0</v>
      </c>
      <c r="L305" s="85">
        <f>Planeacion!L303</f>
        <v>0</v>
      </c>
      <c r="M305" s="86" t="str">
        <f t="shared" si="24"/>
        <v>Participacion</v>
      </c>
      <c r="N305" s="85">
        <f>Planeacion!M303</f>
        <v>0</v>
      </c>
      <c r="O305" s="87"/>
      <c r="P305" s="88"/>
      <c r="Q305" s="88"/>
      <c r="R305" s="85">
        <f t="shared" si="26"/>
        <v>0</v>
      </c>
      <c r="S305" s="112"/>
      <c r="T305" s="110"/>
      <c r="U305" s="110"/>
      <c r="V305" s="110"/>
      <c r="W305" s="117">
        <f t="shared" si="27"/>
        <v>0</v>
      </c>
      <c r="X305" s="112"/>
      <c r="Y305" s="110"/>
      <c r="Z305" s="110"/>
      <c r="AA305" s="110"/>
      <c r="AB305" s="110"/>
      <c r="AC305" s="110"/>
      <c r="AD305" s="110"/>
      <c r="AE305" s="89"/>
      <c r="AF305" s="90"/>
      <c r="AG305" s="90"/>
      <c r="AH305" s="90"/>
      <c r="AI305" s="90"/>
      <c r="AJ305" s="90"/>
      <c r="AK305" s="90"/>
      <c r="AL305" s="90"/>
      <c r="AM305" s="90"/>
      <c r="AN305" s="89"/>
      <c r="AO305" s="90"/>
      <c r="AP305" s="90"/>
      <c r="AQ305" s="89"/>
      <c r="AR305" s="89"/>
      <c r="AS305" s="105"/>
      <c r="AT305" s="89"/>
      <c r="AU305" s="89"/>
      <c r="AV305" s="89"/>
      <c r="AW305" s="90"/>
      <c r="AX305" s="90"/>
      <c r="AY305" s="90"/>
      <c r="AZ305" s="89"/>
    </row>
    <row r="306" spans="1:52" s="67" customFormat="1" ht="25.5" customHeight="1" x14ac:dyDescent="0.2">
      <c r="A306" s="85">
        <f>Planeacion!A304</f>
        <v>0</v>
      </c>
      <c r="B306" s="85">
        <f>Planeacion!B304</f>
        <v>0</v>
      </c>
      <c r="C306" s="85">
        <f>Planeacion!C304</f>
        <v>0</v>
      </c>
      <c r="D306" s="85">
        <f>Planeacion!D305</f>
        <v>0</v>
      </c>
      <c r="E306" s="85" t="str">
        <f t="shared" si="28"/>
        <v>0000</v>
      </c>
      <c r="F306" s="85">
        <f>Planeacion!F304</f>
        <v>0</v>
      </c>
      <c r="G306" s="85">
        <f>Planeacion!G304</f>
        <v>0</v>
      </c>
      <c r="H306" s="85">
        <f>Planeacion!H304</f>
        <v>0</v>
      </c>
      <c r="I306" s="85">
        <f>Planeacion!I304</f>
        <v>0</v>
      </c>
      <c r="J306" s="85">
        <f>Planeacion!J304</f>
        <v>0</v>
      </c>
      <c r="K306" s="85">
        <f>Planeacion!K304</f>
        <v>0</v>
      </c>
      <c r="L306" s="85">
        <f>Planeacion!L304</f>
        <v>0</v>
      </c>
      <c r="M306" s="86" t="str">
        <f t="shared" ref="M306:M341" si="29">IF(F306="Rendición de cuentas","Cuentas","Participacion")</f>
        <v>Participacion</v>
      </c>
      <c r="N306" s="85">
        <f>Planeacion!M304</f>
        <v>0</v>
      </c>
      <c r="O306" s="87"/>
      <c r="P306" s="88"/>
      <c r="Q306" s="88"/>
      <c r="R306" s="85">
        <f t="shared" si="26"/>
        <v>0</v>
      </c>
      <c r="S306" s="112"/>
      <c r="T306" s="110"/>
      <c r="U306" s="110"/>
      <c r="V306" s="110"/>
      <c r="W306" s="117">
        <f t="shared" si="27"/>
        <v>0</v>
      </c>
      <c r="X306" s="112"/>
      <c r="Y306" s="110"/>
      <c r="Z306" s="110"/>
      <c r="AA306" s="110"/>
      <c r="AB306" s="110"/>
      <c r="AC306" s="110"/>
      <c r="AD306" s="110"/>
      <c r="AE306" s="89"/>
      <c r="AF306" s="90"/>
      <c r="AG306" s="90"/>
      <c r="AH306" s="90"/>
      <c r="AI306" s="90"/>
      <c r="AJ306" s="90"/>
      <c r="AK306" s="90"/>
      <c r="AL306" s="90"/>
      <c r="AM306" s="90"/>
      <c r="AN306" s="89"/>
      <c r="AO306" s="90"/>
      <c r="AP306" s="90"/>
      <c r="AQ306" s="89"/>
      <c r="AR306" s="89"/>
      <c r="AS306" s="105"/>
      <c r="AT306" s="89"/>
      <c r="AU306" s="89"/>
      <c r="AV306" s="89"/>
      <c r="AW306" s="90"/>
      <c r="AX306" s="90"/>
      <c r="AY306" s="90"/>
      <c r="AZ306" s="89"/>
    </row>
    <row r="307" spans="1:52" s="67" customFormat="1" ht="25.5" customHeight="1" x14ac:dyDescent="0.2">
      <c r="A307" s="85">
        <f>Planeacion!A305</f>
        <v>0</v>
      </c>
      <c r="B307" s="85">
        <f>Planeacion!B305</f>
        <v>0</v>
      </c>
      <c r="C307" s="85">
        <f>Planeacion!C305</f>
        <v>0</v>
      </c>
      <c r="D307" s="85">
        <f>Planeacion!D306</f>
        <v>0</v>
      </c>
      <c r="E307" s="85" t="str">
        <f t="shared" si="28"/>
        <v>0000</v>
      </c>
      <c r="F307" s="85">
        <f>Planeacion!F305</f>
        <v>0</v>
      </c>
      <c r="G307" s="85">
        <f>Planeacion!G305</f>
        <v>0</v>
      </c>
      <c r="H307" s="85">
        <f>Planeacion!H305</f>
        <v>0</v>
      </c>
      <c r="I307" s="85">
        <f>Planeacion!I305</f>
        <v>0</v>
      </c>
      <c r="J307" s="85">
        <f>Planeacion!J305</f>
        <v>0</v>
      </c>
      <c r="K307" s="85">
        <f>Planeacion!K305</f>
        <v>0</v>
      </c>
      <c r="L307" s="85">
        <f>Planeacion!L305</f>
        <v>0</v>
      </c>
      <c r="M307" s="86" t="str">
        <f t="shared" si="29"/>
        <v>Participacion</v>
      </c>
      <c r="N307" s="85">
        <f>Planeacion!M305</f>
        <v>0</v>
      </c>
      <c r="O307" s="87"/>
      <c r="P307" s="88"/>
      <c r="Q307" s="88"/>
      <c r="R307" s="85">
        <f t="shared" si="26"/>
        <v>0</v>
      </c>
      <c r="S307" s="112"/>
      <c r="T307" s="110"/>
      <c r="U307" s="110"/>
      <c r="V307" s="110"/>
      <c r="W307" s="117">
        <f t="shared" si="27"/>
        <v>0</v>
      </c>
      <c r="X307" s="112"/>
      <c r="Y307" s="110"/>
      <c r="Z307" s="110"/>
      <c r="AA307" s="110"/>
      <c r="AB307" s="110"/>
      <c r="AC307" s="110"/>
      <c r="AD307" s="110"/>
      <c r="AE307" s="89"/>
      <c r="AF307" s="90"/>
      <c r="AG307" s="90"/>
      <c r="AH307" s="90"/>
      <c r="AI307" s="90"/>
      <c r="AJ307" s="90"/>
      <c r="AK307" s="90"/>
      <c r="AL307" s="90"/>
      <c r="AM307" s="90"/>
      <c r="AN307" s="89"/>
      <c r="AO307" s="90"/>
      <c r="AP307" s="90"/>
      <c r="AQ307" s="89"/>
      <c r="AR307" s="89"/>
      <c r="AS307" s="105"/>
      <c r="AT307" s="89"/>
      <c r="AU307" s="89"/>
      <c r="AV307" s="89"/>
      <c r="AW307" s="90"/>
      <c r="AX307" s="90"/>
      <c r="AY307" s="90"/>
      <c r="AZ307" s="89"/>
    </row>
    <row r="308" spans="1:52" s="67" customFormat="1" ht="25.5" customHeight="1" x14ac:dyDescent="0.2">
      <c r="A308" s="85">
        <f>Planeacion!A306</f>
        <v>0</v>
      </c>
      <c r="B308" s="85">
        <f>Planeacion!B306</f>
        <v>0</v>
      </c>
      <c r="C308" s="85">
        <f>Planeacion!C306</f>
        <v>0</v>
      </c>
      <c r="D308" s="85">
        <f>Planeacion!D307</f>
        <v>0</v>
      </c>
      <c r="E308" s="85" t="str">
        <f t="shared" si="28"/>
        <v>0000</v>
      </c>
      <c r="F308" s="85">
        <f>Planeacion!F306</f>
        <v>0</v>
      </c>
      <c r="G308" s="85">
        <f>Planeacion!G306</f>
        <v>0</v>
      </c>
      <c r="H308" s="85">
        <f>Planeacion!H306</f>
        <v>0</v>
      </c>
      <c r="I308" s="85">
        <f>Planeacion!I306</f>
        <v>0</v>
      </c>
      <c r="J308" s="85">
        <f>Planeacion!J306</f>
        <v>0</v>
      </c>
      <c r="K308" s="85">
        <f>Planeacion!K306</f>
        <v>0</v>
      </c>
      <c r="L308" s="85">
        <f>Planeacion!L306</f>
        <v>0</v>
      </c>
      <c r="M308" s="86" t="str">
        <f t="shared" si="29"/>
        <v>Participacion</v>
      </c>
      <c r="N308" s="85">
        <f>Planeacion!M306</f>
        <v>0</v>
      </c>
      <c r="O308" s="87"/>
      <c r="P308" s="88"/>
      <c r="Q308" s="88"/>
      <c r="R308" s="85">
        <f t="shared" si="26"/>
        <v>0</v>
      </c>
      <c r="S308" s="112"/>
      <c r="T308" s="110"/>
      <c r="U308" s="110"/>
      <c r="V308" s="110"/>
      <c r="W308" s="117">
        <f t="shared" si="27"/>
        <v>0</v>
      </c>
      <c r="X308" s="112"/>
      <c r="Y308" s="110"/>
      <c r="Z308" s="110"/>
      <c r="AA308" s="110"/>
      <c r="AB308" s="110"/>
      <c r="AC308" s="110"/>
      <c r="AD308" s="110"/>
      <c r="AE308" s="89"/>
      <c r="AF308" s="90"/>
      <c r="AG308" s="90"/>
      <c r="AH308" s="90"/>
      <c r="AI308" s="90"/>
      <c r="AJ308" s="90"/>
      <c r="AK308" s="90"/>
      <c r="AL308" s="90"/>
      <c r="AM308" s="90"/>
      <c r="AN308" s="89"/>
      <c r="AO308" s="90"/>
      <c r="AP308" s="90"/>
      <c r="AQ308" s="89"/>
      <c r="AR308" s="89"/>
      <c r="AS308" s="105"/>
      <c r="AT308" s="89"/>
      <c r="AU308" s="89"/>
      <c r="AV308" s="89"/>
      <c r="AW308" s="90"/>
      <c r="AX308" s="90"/>
      <c r="AY308" s="90"/>
      <c r="AZ308" s="89"/>
    </row>
    <row r="309" spans="1:52" s="67" customFormat="1" ht="25.5" customHeight="1" x14ac:dyDescent="0.2">
      <c r="A309" s="85">
        <f>Planeacion!A307</f>
        <v>0</v>
      </c>
      <c r="B309" s="85">
        <f>Planeacion!B307</f>
        <v>0</v>
      </c>
      <c r="C309" s="85">
        <f>Planeacion!C307</f>
        <v>0</v>
      </c>
      <c r="D309" s="85">
        <f>Planeacion!D308</f>
        <v>0</v>
      </c>
      <c r="E309" s="85" t="str">
        <f t="shared" si="28"/>
        <v>0000</v>
      </c>
      <c r="F309" s="85">
        <f>Planeacion!F307</f>
        <v>0</v>
      </c>
      <c r="G309" s="85">
        <f>Planeacion!G307</f>
        <v>0</v>
      </c>
      <c r="H309" s="85">
        <f>Planeacion!H307</f>
        <v>0</v>
      </c>
      <c r="I309" s="85">
        <f>Planeacion!I307</f>
        <v>0</v>
      </c>
      <c r="J309" s="85">
        <f>Planeacion!J307</f>
        <v>0</v>
      </c>
      <c r="K309" s="85">
        <f>Planeacion!K307</f>
        <v>0</v>
      </c>
      <c r="L309" s="85">
        <f>Planeacion!L307</f>
        <v>0</v>
      </c>
      <c r="M309" s="86" t="str">
        <f t="shared" si="29"/>
        <v>Participacion</v>
      </c>
      <c r="N309" s="85">
        <f>Planeacion!M307</f>
        <v>0</v>
      </c>
      <c r="O309" s="87"/>
      <c r="P309" s="88"/>
      <c r="Q309" s="88"/>
      <c r="R309" s="85">
        <f t="shared" si="26"/>
        <v>0</v>
      </c>
      <c r="S309" s="112"/>
      <c r="T309" s="110"/>
      <c r="U309" s="110"/>
      <c r="V309" s="110"/>
      <c r="W309" s="117">
        <f t="shared" si="27"/>
        <v>0</v>
      </c>
      <c r="X309" s="112"/>
      <c r="Y309" s="110"/>
      <c r="Z309" s="110"/>
      <c r="AA309" s="110"/>
      <c r="AB309" s="110"/>
      <c r="AC309" s="110"/>
      <c r="AD309" s="110"/>
      <c r="AE309" s="89"/>
      <c r="AF309" s="90"/>
      <c r="AG309" s="90"/>
      <c r="AH309" s="90"/>
      <c r="AI309" s="90"/>
      <c r="AJ309" s="90"/>
      <c r="AK309" s="90"/>
      <c r="AL309" s="90"/>
      <c r="AM309" s="90"/>
      <c r="AN309" s="89"/>
      <c r="AO309" s="90"/>
      <c r="AP309" s="90"/>
      <c r="AQ309" s="89"/>
      <c r="AR309" s="89"/>
      <c r="AS309" s="105"/>
      <c r="AT309" s="89"/>
      <c r="AU309" s="89"/>
      <c r="AV309" s="89"/>
      <c r="AW309" s="90"/>
      <c r="AX309" s="90"/>
      <c r="AY309" s="90"/>
      <c r="AZ309" s="89"/>
    </row>
    <row r="310" spans="1:52" s="67" customFormat="1" ht="25.5" customHeight="1" x14ac:dyDescent="0.2">
      <c r="A310" s="85">
        <f>Planeacion!A308</f>
        <v>0</v>
      </c>
      <c r="B310" s="85">
        <f>Planeacion!B308</f>
        <v>0</v>
      </c>
      <c r="C310" s="85">
        <f>Planeacion!C308</f>
        <v>0</v>
      </c>
      <c r="D310" s="85">
        <f>Planeacion!D309</f>
        <v>0</v>
      </c>
      <c r="E310" s="85" t="str">
        <f t="shared" si="28"/>
        <v>0000</v>
      </c>
      <c r="F310" s="85">
        <f>Planeacion!F308</f>
        <v>0</v>
      </c>
      <c r="G310" s="85">
        <f>Planeacion!G308</f>
        <v>0</v>
      </c>
      <c r="H310" s="85">
        <f>Planeacion!H308</f>
        <v>0</v>
      </c>
      <c r="I310" s="85">
        <f>Planeacion!I308</f>
        <v>0</v>
      </c>
      <c r="J310" s="85">
        <f>Planeacion!J308</f>
        <v>0</v>
      </c>
      <c r="K310" s="85">
        <f>Planeacion!K308</f>
        <v>0</v>
      </c>
      <c r="L310" s="85">
        <f>Planeacion!L308</f>
        <v>0</v>
      </c>
      <c r="M310" s="86" t="str">
        <f t="shared" si="29"/>
        <v>Participacion</v>
      </c>
      <c r="N310" s="85">
        <f>Planeacion!M308</f>
        <v>0</v>
      </c>
      <c r="O310" s="87"/>
      <c r="P310" s="88"/>
      <c r="Q310" s="88"/>
      <c r="R310" s="85">
        <f t="shared" si="26"/>
        <v>0</v>
      </c>
      <c r="S310" s="112"/>
      <c r="T310" s="110"/>
      <c r="U310" s="110"/>
      <c r="V310" s="110"/>
      <c r="W310" s="117">
        <f t="shared" si="27"/>
        <v>0</v>
      </c>
      <c r="X310" s="112"/>
      <c r="Y310" s="110"/>
      <c r="Z310" s="110"/>
      <c r="AA310" s="110"/>
      <c r="AB310" s="110"/>
      <c r="AC310" s="110"/>
      <c r="AD310" s="110"/>
      <c r="AE310" s="89"/>
      <c r="AF310" s="90"/>
      <c r="AG310" s="90"/>
      <c r="AH310" s="90"/>
      <c r="AI310" s="90"/>
      <c r="AJ310" s="90"/>
      <c r="AK310" s="90"/>
      <c r="AL310" s="90"/>
      <c r="AM310" s="90"/>
      <c r="AN310" s="89"/>
      <c r="AO310" s="90"/>
      <c r="AP310" s="90"/>
      <c r="AQ310" s="89"/>
      <c r="AR310" s="89"/>
      <c r="AS310" s="105"/>
      <c r="AT310" s="89"/>
      <c r="AU310" s="89"/>
      <c r="AV310" s="89"/>
      <c r="AW310" s="90"/>
      <c r="AX310" s="90"/>
      <c r="AY310" s="90"/>
      <c r="AZ310" s="89"/>
    </row>
    <row r="311" spans="1:52" s="67" customFormat="1" ht="25.5" customHeight="1" x14ac:dyDescent="0.2">
      <c r="A311" s="85">
        <f>Planeacion!A309</f>
        <v>0</v>
      </c>
      <c r="B311" s="85">
        <f>Planeacion!B309</f>
        <v>0</v>
      </c>
      <c r="C311" s="85">
        <f>Planeacion!C309</f>
        <v>0</v>
      </c>
      <c r="D311" s="85">
        <f>Planeacion!D310</f>
        <v>0</v>
      </c>
      <c r="E311" s="85" t="str">
        <f t="shared" si="28"/>
        <v>0000</v>
      </c>
      <c r="F311" s="85">
        <f>Planeacion!F309</f>
        <v>0</v>
      </c>
      <c r="G311" s="85">
        <f>Planeacion!G309</f>
        <v>0</v>
      </c>
      <c r="H311" s="85">
        <f>Planeacion!H309</f>
        <v>0</v>
      </c>
      <c r="I311" s="85">
        <f>Planeacion!I309</f>
        <v>0</v>
      </c>
      <c r="J311" s="85">
        <f>Planeacion!J309</f>
        <v>0</v>
      </c>
      <c r="K311" s="85">
        <f>Planeacion!K309</f>
        <v>0</v>
      </c>
      <c r="L311" s="85">
        <f>Planeacion!L309</f>
        <v>0</v>
      </c>
      <c r="M311" s="86" t="str">
        <f t="shared" si="29"/>
        <v>Participacion</v>
      </c>
      <c r="N311" s="85">
        <f>Planeacion!M309</f>
        <v>0</v>
      </c>
      <c r="O311" s="87"/>
      <c r="P311" s="88"/>
      <c r="Q311" s="88"/>
      <c r="R311" s="85">
        <f t="shared" si="26"/>
        <v>0</v>
      </c>
      <c r="S311" s="112"/>
      <c r="T311" s="110"/>
      <c r="U311" s="110"/>
      <c r="V311" s="110"/>
      <c r="W311" s="117">
        <f t="shared" si="27"/>
        <v>0</v>
      </c>
      <c r="X311" s="112"/>
      <c r="Y311" s="110"/>
      <c r="Z311" s="110"/>
      <c r="AA311" s="110"/>
      <c r="AB311" s="110"/>
      <c r="AC311" s="110"/>
      <c r="AD311" s="110"/>
      <c r="AE311" s="89"/>
      <c r="AF311" s="90"/>
      <c r="AG311" s="90"/>
      <c r="AH311" s="90"/>
      <c r="AI311" s="90"/>
      <c r="AJ311" s="90"/>
      <c r="AK311" s="90"/>
      <c r="AL311" s="90"/>
      <c r="AM311" s="90"/>
      <c r="AN311" s="89"/>
      <c r="AO311" s="90"/>
      <c r="AP311" s="90"/>
      <c r="AQ311" s="89"/>
      <c r="AR311" s="89"/>
      <c r="AS311" s="105"/>
      <c r="AT311" s="89"/>
      <c r="AU311" s="89"/>
      <c r="AV311" s="89"/>
      <c r="AW311" s="90"/>
      <c r="AX311" s="90"/>
      <c r="AY311" s="90"/>
      <c r="AZ311" s="89"/>
    </row>
    <row r="312" spans="1:52" s="67" customFormat="1" ht="25.5" customHeight="1" x14ac:dyDescent="0.2">
      <c r="A312" s="85">
        <f>Planeacion!A310</f>
        <v>0</v>
      </c>
      <c r="B312" s="85">
        <f>Planeacion!B310</f>
        <v>0</v>
      </c>
      <c r="C312" s="85">
        <f>Planeacion!C310</f>
        <v>0</v>
      </c>
      <c r="D312" s="85">
        <f>Planeacion!D311</f>
        <v>0</v>
      </c>
      <c r="E312" s="85" t="str">
        <f t="shared" si="28"/>
        <v>0000</v>
      </c>
      <c r="F312" s="85">
        <f>Planeacion!F310</f>
        <v>0</v>
      </c>
      <c r="G312" s="85">
        <f>Planeacion!G310</f>
        <v>0</v>
      </c>
      <c r="H312" s="85">
        <f>Planeacion!H310</f>
        <v>0</v>
      </c>
      <c r="I312" s="85">
        <f>Planeacion!I310</f>
        <v>0</v>
      </c>
      <c r="J312" s="85">
        <f>Planeacion!J310</f>
        <v>0</v>
      </c>
      <c r="K312" s="85">
        <f>Planeacion!K310</f>
        <v>0</v>
      </c>
      <c r="L312" s="85">
        <f>Planeacion!L310</f>
        <v>0</v>
      </c>
      <c r="M312" s="86" t="str">
        <f t="shared" si="29"/>
        <v>Participacion</v>
      </c>
      <c r="N312" s="85">
        <f>Planeacion!M310</f>
        <v>0</v>
      </c>
      <c r="O312" s="87"/>
      <c r="P312" s="88"/>
      <c r="Q312" s="88"/>
      <c r="R312" s="85">
        <f t="shared" si="26"/>
        <v>0</v>
      </c>
      <c r="S312" s="112"/>
      <c r="T312" s="110"/>
      <c r="U312" s="110"/>
      <c r="V312" s="110"/>
      <c r="W312" s="117">
        <f t="shared" si="27"/>
        <v>0</v>
      </c>
      <c r="X312" s="112"/>
      <c r="Y312" s="110"/>
      <c r="Z312" s="110"/>
      <c r="AA312" s="110"/>
      <c r="AB312" s="110"/>
      <c r="AC312" s="110"/>
      <c r="AD312" s="110"/>
      <c r="AE312" s="89"/>
      <c r="AF312" s="90"/>
      <c r="AG312" s="90"/>
      <c r="AH312" s="90"/>
      <c r="AI312" s="90"/>
      <c r="AJ312" s="90"/>
      <c r="AK312" s="90"/>
      <c r="AL312" s="90"/>
      <c r="AM312" s="90"/>
      <c r="AN312" s="89"/>
      <c r="AO312" s="90"/>
      <c r="AP312" s="90"/>
      <c r="AQ312" s="89"/>
      <c r="AR312" s="89"/>
      <c r="AS312" s="105"/>
      <c r="AT312" s="89"/>
      <c r="AU312" s="89"/>
      <c r="AV312" s="89"/>
      <c r="AW312" s="90"/>
      <c r="AX312" s="90"/>
      <c r="AY312" s="90"/>
      <c r="AZ312" s="89"/>
    </row>
    <row r="313" spans="1:52" s="67" customFormat="1" ht="25.5" customHeight="1" x14ac:dyDescent="0.2">
      <c r="A313" s="85">
        <f>Planeacion!A311</f>
        <v>0</v>
      </c>
      <c r="B313" s="85">
        <f>Planeacion!B311</f>
        <v>0</v>
      </c>
      <c r="C313" s="85">
        <f>Planeacion!C311</f>
        <v>0</v>
      </c>
      <c r="D313" s="85">
        <f>Planeacion!D312</f>
        <v>0</v>
      </c>
      <c r="E313" s="85" t="str">
        <f t="shared" si="28"/>
        <v>0000</v>
      </c>
      <c r="F313" s="85">
        <f>Planeacion!F311</f>
        <v>0</v>
      </c>
      <c r="G313" s="85">
        <f>Planeacion!G311</f>
        <v>0</v>
      </c>
      <c r="H313" s="85">
        <f>Planeacion!H311</f>
        <v>0</v>
      </c>
      <c r="I313" s="85">
        <f>Planeacion!I311</f>
        <v>0</v>
      </c>
      <c r="J313" s="85">
        <f>Planeacion!J311</f>
        <v>0</v>
      </c>
      <c r="K313" s="85">
        <f>Planeacion!K311</f>
        <v>0</v>
      </c>
      <c r="L313" s="85">
        <f>Planeacion!L311</f>
        <v>0</v>
      </c>
      <c r="M313" s="86" t="str">
        <f t="shared" si="29"/>
        <v>Participacion</v>
      </c>
      <c r="N313" s="85">
        <f>Planeacion!M311</f>
        <v>0</v>
      </c>
      <c r="O313" s="87"/>
      <c r="P313" s="88"/>
      <c r="Q313" s="88"/>
      <c r="R313" s="85">
        <f t="shared" si="26"/>
        <v>0</v>
      </c>
      <c r="S313" s="112"/>
      <c r="T313" s="110"/>
      <c r="U313" s="110"/>
      <c r="V313" s="110"/>
      <c r="W313" s="117">
        <f t="shared" si="27"/>
        <v>0</v>
      </c>
      <c r="X313" s="112"/>
      <c r="Y313" s="110"/>
      <c r="Z313" s="110"/>
      <c r="AA313" s="110"/>
      <c r="AB313" s="110"/>
      <c r="AC313" s="110"/>
      <c r="AD313" s="110"/>
      <c r="AE313" s="89"/>
      <c r="AF313" s="90"/>
      <c r="AG313" s="90"/>
      <c r="AH313" s="90"/>
      <c r="AI313" s="90"/>
      <c r="AJ313" s="90"/>
      <c r="AK313" s="90"/>
      <c r="AL313" s="90"/>
      <c r="AM313" s="90"/>
      <c r="AN313" s="89"/>
      <c r="AO313" s="90"/>
      <c r="AP313" s="90"/>
      <c r="AQ313" s="89"/>
      <c r="AR313" s="89"/>
      <c r="AS313" s="105"/>
      <c r="AT313" s="89"/>
      <c r="AU313" s="89"/>
      <c r="AV313" s="89"/>
      <c r="AW313" s="90"/>
      <c r="AX313" s="90"/>
      <c r="AY313" s="90"/>
      <c r="AZ313" s="89"/>
    </row>
    <row r="314" spans="1:52" s="67" customFormat="1" ht="25.5" customHeight="1" x14ac:dyDescent="0.2">
      <c r="A314" s="85">
        <f>Planeacion!A312</f>
        <v>0</v>
      </c>
      <c r="B314" s="85">
        <f>Planeacion!B312</f>
        <v>0</v>
      </c>
      <c r="C314" s="85">
        <f>Planeacion!C312</f>
        <v>0</v>
      </c>
      <c r="D314" s="85">
        <f>Planeacion!D313</f>
        <v>0</v>
      </c>
      <c r="E314" s="85" t="str">
        <f t="shared" si="28"/>
        <v>0000</v>
      </c>
      <c r="F314" s="85">
        <f>Planeacion!F312</f>
        <v>0</v>
      </c>
      <c r="G314" s="85">
        <f>Planeacion!G312</f>
        <v>0</v>
      </c>
      <c r="H314" s="85">
        <f>Planeacion!H312</f>
        <v>0</v>
      </c>
      <c r="I314" s="85">
        <f>Planeacion!I312</f>
        <v>0</v>
      </c>
      <c r="J314" s="85">
        <f>Planeacion!J312</f>
        <v>0</v>
      </c>
      <c r="K314" s="85">
        <f>Planeacion!K312</f>
        <v>0</v>
      </c>
      <c r="L314" s="85">
        <f>Planeacion!L312</f>
        <v>0</v>
      </c>
      <c r="M314" s="86" t="str">
        <f t="shared" si="29"/>
        <v>Participacion</v>
      </c>
      <c r="N314" s="85">
        <f>Planeacion!M312</f>
        <v>0</v>
      </c>
      <c r="O314" s="87"/>
      <c r="P314" s="88"/>
      <c r="Q314" s="88"/>
      <c r="R314" s="85">
        <f t="shared" si="26"/>
        <v>0</v>
      </c>
      <c r="S314" s="112"/>
      <c r="T314" s="110"/>
      <c r="U314" s="110"/>
      <c r="V314" s="110"/>
      <c r="W314" s="117">
        <f t="shared" si="27"/>
        <v>0</v>
      </c>
      <c r="X314" s="112"/>
      <c r="Y314" s="110"/>
      <c r="Z314" s="110"/>
      <c r="AA314" s="110"/>
      <c r="AB314" s="110"/>
      <c r="AC314" s="110"/>
      <c r="AD314" s="110"/>
      <c r="AE314" s="89"/>
      <c r="AF314" s="90"/>
      <c r="AG314" s="90"/>
      <c r="AH314" s="90"/>
      <c r="AI314" s="90"/>
      <c r="AJ314" s="90"/>
      <c r="AK314" s="90"/>
      <c r="AL314" s="90"/>
      <c r="AM314" s="90"/>
      <c r="AN314" s="89"/>
      <c r="AO314" s="90"/>
      <c r="AP314" s="90"/>
      <c r="AQ314" s="89"/>
      <c r="AR314" s="89"/>
      <c r="AS314" s="105"/>
      <c r="AT314" s="89"/>
      <c r="AU314" s="89"/>
      <c r="AV314" s="89"/>
      <c r="AW314" s="90"/>
      <c r="AX314" s="90"/>
      <c r="AY314" s="90"/>
      <c r="AZ314" s="89"/>
    </row>
    <row r="315" spans="1:52" s="67" customFormat="1" ht="25.5" customHeight="1" x14ac:dyDescent="0.2">
      <c r="A315" s="85">
        <f>Planeacion!A313</f>
        <v>0</v>
      </c>
      <c r="B315" s="85">
        <f>Planeacion!B313</f>
        <v>0</v>
      </c>
      <c r="C315" s="85">
        <f>Planeacion!C313</f>
        <v>0</v>
      </c>
      <c r="D315" s="85">
        <f>Planeacion!D314</f>
        <v>0</v>
      </c>
      <c r="E315" s="85" t="str">
        <f t="shared" si="28"/>
        <v>0000</v>
      </c>
      <c r="F315" s="85">
        <f>Planeacion!F313</f>
        <v>0</v>
      </c>
      <c r="G315" s="85">
        <f>Planeacion!G313</f>
        <v>0</v>
      </c>
      <c r="H315" s="85">
        <f>Planeacion!H313</f>
        <v>0</v>
      </c>
      <c r="I315" s="85">
        <f>Planeacion!I313</f>
        <v>0</v>
      </c>
      <c r="J315" s="85">
        <f>Planeacion!J313</f>
        <v>0</v>
      </c>
      <c r="K315" s="85">
        <f>Planeacion!K313</f>
        <v>0</v>
      </c>
      <c r="L315" s="85">
        <f>Planeacion!L313</f>
        <v>0</v>
      </c>
      <c r="M315" s="86" t="str">
        <f t="shared" si="29"/>
        <v>Participacion</v>
      </c>
      <c r="N315" s="85">
        <f>Planeacion!M313</f>
        <v>0</v>
      </c>
      <c r="O315" s="87"/>
      <c r="P315" s="88"/>
      <c r="Q315" s="88"/>
      <c r="R315" s="85">
        <f t="shared" si="26"/>
        <v>0</v>
      </c>
      <c r="S315" s="112"/>
      <c r="T315" s="110"/>
      <c r="U315" s="110"/>
      <c r="V315" s="110"/>
      <c r="W315" s="117">
        <f t="shared" si="27"/>
        <v>0</v>
      </c>
      <c r="X315" s="112"/>
      <c r="Y315" s="110"/>
      <c r="Z315" s="110"/>
      <c r="AA315" s="110"/>
      <c r="AB315" s="110"/>
      <c r="AC315" s="110"/>
      <c r="AD315" s="110"/>
      <c r="AE315" s="89"/>
      <c r="AF315" s="90"/>
      <c r="AG315" s="90"/>
      <c r="AH315" s="90"/>
      <c r="AI315" s="90"/>
      <c r="AJ315" s="90"/>
      <c r="AK315" s="90"/>
      <c r="AL315" s="90"/>
      <c r="AM315" s="90"/>
      <c r="AN315" s="89"/>
      <c r="AO315" s="90"/>
      <c r="AP315" s="90"/>
      <c r="AQ315" s="89"/>
      <c r="AR315" s="89"/>
      <c r="AS315" s="105"/>
      <c r="AT315" s="89"/>
      <c r="AU315" s="89"/>
      <c r="AV315" s="89"/>
      <c r="AW315" s="90"/>
      <c r="AX315" s="90"/>
      <c r="AY315" s="90"/>
      <c r="AZ315" s="89"/>
    </row>
    <row r="316" spans="1:52" s="67" customFormat="1" ht="25.5" customHeight="1" x14ac:dyDescent="0.2">
      <c r="A316" s="85">
        <f>Planeacion!A314</f>
        <v>0</v>
      </c>
      <c r="B316" s="85">
        <f>Planeacion!B314</f>
        <v>0</v>
      </c>
      <c r="C316" s="85">
        <f>Planeacion!C314</f>
        <v>0</v>
      </c>
      <c r="D316" s="85">
        <f>Planeacion!D315</f>
        <v>0</v>
      </c>
      <c r="E316" s="85" t="str">
        <f t="shared" si="28"/>
        <v>0000</v>
      </c>
      <c r="F316" s="85">
        <f>Planeacion!F314</f>
        <v>0</v>
      </c>
      <c r="G316" s="85">
        <f>Planeacion!G314</f>
        <v>0</v>
      </c>
      <c r="H316" s="85">
        <f>Planeacion!H314</f>
        <v>0</v>
      </c>
      <c r="I316" s="85">
        <f>Planeacion!I314</f>
        <v>0</v>
      </c>
      <c r="J316" s="85">
        <f>Planeacion!J314</f>
        <v>0</v>
      </c>
      <c r="K316" s="85">
        <f>Planeacion!K314</f>
        <v>0</v>
      </c>
      <c r="L316" s="85">
        <f>Planeacion!L314</f>
        <v>0</v>
      </c>
      <c r="M316" s="86" t="str">
        <f t="shared" si="29"/>
        <v>Participacion</v>
      </c>
      <c r="N316" s="85">
        <f>Planeacion!M314</f>
        <v>0</v>
      </c>
      <c r="O316" s="87"/>
      <c r="P316" s="88"/>
      <c r="Q316" s="88"/>
      <c r="R316" s="85">
        <f t="shared" si="26"/>
        <v>0</v>
      </c>
      <c r="S316" s="112"/>
      <c r="T316" s="110"/>
      <c r="U316" s="110"/>
      <c r="V316" s="110"/>
      <c r="W316" s="117">
        <f t="shared" si="27"/>
        <v>0</v>
      </c>
      <c r="X316" s="112"/>
      <c r="Y316" s="110"/>
      <c r="Z316" s="110"/>
      <c r="AA316" s="110"/>
      <c r="AB316" s="110"/>
      <c r="AC316" s="110"/>
      <c r="AD316" s="110"/>
      <c r="AE316" s="89"/>
      <c r="AF316" s="90"/>
      <c r="AG316" s="90"/>
      <c r="AH316" s="90"/>
      <c r="AI316" s="90"/>
      <c r="AJ316" s="90"/>
      <c r="AK316" s="90"/>
      <c r="AL316" s="90"/>
      <c r="AM316" s="90"/>
      <c r="AN316" s="89"/>
      <c r="AO316" s="90"/>
      <c r="AP316" s="90"/>
      <c r="AQ316" s="89"/>
      <c r="AR316" s="89"/>
      <c r="AS316" s="105"/>
      <c r="AT316" s="89"/>
      <c r="AU316" s="89"/>
      <c r="AV316" s="89"/>
      <c r="AW316" s="90"/>
      <c r="AX316" s="90"/>
      <c r="AY316" s="90"/>
      <c r="AZ316" s="89"/>
    </row>
    <row r="317" spans="1:52" s="67" customFormat="1" ht="25.5" customHeight="1" x14ac:dyDescent="0.2">
      <c r="A317" s="85">
        <f>Planeacion!A315</f>
        <v>0</v>
      </c>
      <c r="B317" s="85">
        <f>Planeacion!B315</f>
        <v>0</v>
      </c>
      <c r="C317" s="85">
        <f>Planeacion!C315</f>
        <v>0</v>
      </c>
      <c r="D317" s="85">
        <f>Planeacion!D316</f>
        <v>0</v>
      </c>
      <c r="E317" s="85" t="str">
        <f t="shared" si="28"/>
        <v>0000</v>
      </c>
      <c r="F317" s="85">
        <f>Planeacion!F315</f>
        <v>0</v>
      </c>
      <c r="G317" s="85">
        <f>Planeacion!G315</f>
        <v>0</v>
      </c>
      <c r="H317" s="85">
        <f>Planeacion!H315</f>
        <v>0</v>
      </c>
      <c r="I317" s="85">
        <f>Planeacion!I315</f>
        <v>0</v>
      </c>
      <c r="J317" s="85">
        <f>Planeacion!J315</f>
        <v>0</v>
      </c>
      <c r="K317" s="85">
        <f>Planeacion!K315</f>
        <v>0</v>
      </c>
      <c r="L317" s="85">
        <f>Planeacion!L315</f>
        <v>0</v>
      </c>
      <c r="M317" s="86" t="str">
        <f t="shared" si="29"/>
        <v>Participacion</v>
      </c>
      <c r="N317" s="85">
        <f>Planeacion!M315</f>
        <v>0</v>
      </c>
      <c r="O317" s="87"/>
      <c r="P317" s="88"/>
      <c r="Q317" s="88"/>
      <c r="R317" s="85">
        <f t="shared" si="26"/>
        <v>0</v>
      </c>
      <c r="S317" s="112"/>
      <c r="T317" s="110"/>
      <c r="U317" s="110"/>
      <c r="V317" s="110"/>
      <c r="W317" s="117">
        <f t="shared" si="27"/>
        <v>0</v>
      </c>
      <c r="X317" s="112"/>
      <c r="Y317" s="110"/>
      <c r="Z317" s="110"/>
      <c r="AA317" s="110"/>
      <c r="AB317" s="110"/>
      <c r="AC317" s="110"/>
      <c r="AD317" s="110"/>
      <c r="AE317" s="89"/>
      <c r="AF317" s="90"/>
      <c r="AG317" s="90"/>
      <c r="AH317" s="90"/>
      <c r="AI317" s="90"/>
      <c r="AJ317" s="90"/>
      <c r="AK317" s="90"/>
      <c r="AL317" s="90"/>
      <c r="AM317" s="90"/>
      <c r="AN317" s="89"/>
      <c r="AO317" s="90"/>
      <c r="AP317" s="90"/>
      <c r="AQ317" s="89"/>
      <c r="AR317" s="89"/>
      <c r="AS317" s="105"/>
      <c r="AT317" s="89"/>
      <c r="AU317" s="89"/>
      <c r="AV317" s="89"/>
      <c r="AW317" s="90"/>
      <c r="AX317" s="90"/>
      <c r="AY317" s="90"/>
      <c r="AZ317" s="89"/>
    </row>
    <row r="318" spans="1:52" s="67" customFormat="1" ht="25.5" customHeight="1" x14ac:dyDescent="0.2">
      <c r="A318" s="85">
        <f>Planeacion!A316</f>
        <v>0</v>
      </c>
      <c r="B318" s="85">
        <f>Planeacion!B316</f>
        <v>0</v>
      </c>
      <c r="C318" s="85">
        <f>Planeacion!C316</f>
        <v>0</v>
      </c>
      <c r="D318" s="85">
        <f>Planeacion!D317</f>
        <v>0</v>
      </c>
      <c r="E318" s="85" t="str">
        <f t="shared" si="28"/>
        <v>0000</v>
      </c>
      <c r="F318" s="85">
        <f>Planeacion!F316</f>
        <v>0</v>
      </c>
      <c r="G318" s="85">
        <f>Planeacion!G316</f>
        <v>0</v>
      </c>
      <c r="H318" s="85">
        <f>Planeacion!H316</f>
        <v>0</v>
      </c>
      <c r="I318" s="85">
        <f>Planeacion!I316</f>
        <v>0</v>
      </c>
      <c r="J318" s="85">
        <f>Planeacion!J316</f>
        <v>0</v>
      </c>
      <c r="K318" s="85">
        <f>Planeacion!K316</f>
        <v>0</v>
      </c>
      <c r="L318" s="85">
        <f>Planeacion!L316</f>
        <v>0</v>
      </c>
      <c r="M318" s="86" t="str">
        <f t="shared" si="29"/>
        <v>Participacion</v>
      </c>
      <c r="N318" s="85">
        <f>Planeacion!M316</f>
        <v>0</v>
      </c>
      <c r="O318" s="87"/>
      <c r="P318" s="88"/>
      <c r="Q318" s="88"/>
      <c r="R318" s="85">
        <f t="shared" si="26"/>
        <v>0</v>
      </c>
      <c r="S318" s="112"/>
      <c r="T318" s="110"/>
      <c r="U318" s="110"/>
      <c r="V318" s="110"/>
      <c r="W318" s="117">
        <f t="shared" si="27"/>
        <v>0</v>
      </c>
      <c r="X318" s="112"/>
      <c r="Y318" s="110"/>
      <c r="Z318" s="110"/>
      <c r="AA318" s="110"/>
      <c r="AB318" s="110"/>
      <c r="AC318" s="110"/>
      <c r="AD318" s="110"/>
      <c r="AE318" s="89"/>
      <c r="AF318" s="90"/>
      <c r="AG318" s="90"/>
      <c r="AH318" s="90"/>
      <c r="AI318" s="90"/>
      <c r="AJ318" s="90"/>
      <c r="AK318" s="90"/>
      <c r="AL318" s="90"/>
      <c r="AM318" s="90"/>
      <c r="AN318" s="89"/>
      <c r="AO318" s="90"/>
      <c r="AP318" s="90"/>
      <c r="AQ318" s="89"/>
      <c r="AR318" s="89"/>
      <c r="AS318" s="105"/>
      <c r="AT318" s="89"/>
      <c r="AU318" s="89"/>
      <c r="AV318" s="89"/>
      <c r="AW318" s="90"/>
      <c r="AX318" s="90"/>
      <c r="AY318" s="90"/>
      <c r="AZ318" s="89"/>
    </row>
    <row r="319" spans="1:52" s="67" customFormat="1" ht="25.5" customHeight="1" x14ac:dyDescent="0.2">
      <c r="A319" s="85">
        <f>Planeacion!A317</f>
        <v>0</v>
      </c>
      <c r="B319" s="85">
        <f>Planeacion!B317</f>
        <v>0</v>
      </c>
      <c r="C319" s="85">
        <f>Planeacion!C317</f>
        <v>0</v>
      </c>
      <c r="D319" s="85">
        <f>Planeacion!D318</f>
        <v>0</v>
      </c>
      <c r="E319" s="85" t="str">
        <f t="shared" si="28"/>
        <v>0000</v>
      </c>
      <c r="F319" s="85">
        <f>Planeacion!F317</f>
        <v>0</v>
      </c>
      <c r="G319" s="85">
        <f>Planeacion!G317</f>
        <v>0</v>
      </c>
      <c r="H319" s="85">
        <f>Planeacion!H317</f>
        <v>0</v>
      </c>
      <c r="I319" s="85">
        <f>Planeacion!I317</f>
        <v>0</v>
      </c>
      <c r="J319" s="85">
        <f>Planeacion!J317</f>
        <v>0</v>
      </c>
      <c r="K319" s="85">
        <f>Planeacion!K317</f>
        <v>0</v>
      </c>
      <c r="L319" s="85">
        <f>Planeacion!L317</f>
        <v>0</v>
      </c>
      <c r="M319" s="86" t="str">
        <f t="shared" si="29"/>
        <v>Participacion</v>
      </c>
      <c r="N319" s="85">
        <f>Planeacion!M317</f>
        <v>0</v>
      </c>
      <c r="O319" s="87"/>
      <c r="P319" s="88"/>
      <c r="Q319" s="88"/>
      <c r="R319" s="85">
        <f t="shared" si="26"/>
        <v>0</v>
      </c>
      <c r="S319" s="112"/>
      <c r="T319" s="110"/>
      <c r="U319" s="110"/>
      <c r="V319" s="110"/>
      <c r="W319" s="117">
        <f t="shared" si="27"/>
        <v>0</v>
      </c>
      <c r="X319" s="112"/>
      <c r="Y319" s="110"/>
      <c r="Z319" s="110"/>
      <c r="AA319" s="110"/>
      <c r="AB319" s="110"/>
      <c r="AC319" s="110"/>
      <c r="AD319" s="110"/>
      <c r="AE319" s="89"/>
      <c r="AF319" s="90"/>
      <c r="AG319" s="90"/>
      <c r="AH319" s="90"/>
      <c r="AI319" s="90"/>
      <c r="AJ319" s="90"/>
      <c r="AK319" s="90"/>
      <c r="AL319" s="90"/>
      <c r="AM319" s="90"/>
      <c r="AN319" s="89"/>
      <c r="AO319" s="90"/>
      <c r="AP319" s="90"/>
      <c r="AQ319" s="89"/>
      <c r="AR319" s="89"/>
      <c r="AS319" s="105"/>
      <c r="AT319" s="89"/>
      <c r="AU319" s="89"/>
      <c r="AV319" s="89"/>
      <c r="AW319" s="90"/>
      <c r="AX319" s="90"/>
      <c r="AY319" s="90"/>
      <c r="AZ319" s="89"/>
    </row>
    <row r="320" spans="1:52" s="67" customFormat="1" ht="25.5" customHeight="1" x14ac:dyDescent="0.2">
      <c r="A320" s="85">
        <f>Planeacion!A318</f>
        <v>0</v>
      </c>
      <c r="B320" s="85">
        <f>Planeacion!B318</f>
        <v>0</v>
      </c>
      <c r="C320" s="85">
        <f>Planeacion!C318</f>
        <v>0</v>
      </c>
      <c r="D320" s="85">
        <f>Planeacion!D319</f>
        <v>0</v>
      </c>
      <c r="E320" s="85" t="str">
        <f t="shared" si="28"/>
        <v>0000</v>
      </c>
      <c r="F320" s="85">
        <f>Planeacion!F318</f>
        <v>0</v>
      </c>
      <c r="G320" s="85">
        <f>Planeacion!G318</f>
        <v>0</v>
      </c>
      <c r="H320" s="85">
        <f>Planeacion!H318</f>
        <v>0</v>
      </c>
      <c r="I320" s="85">
        <f>Planeacion!I318</f>
        <v>0</v>
      </c>
      <c r="J320" s="85">
        <f>Planeacion!J318</f>
        <v>0</v>
      </c>
      <c r="K320" s="85">
        <f>Planeacion!K318</f>
        <v>0</v>
      </c>
      <c r="L320" s="85">
        <f>Planeacion!L318</f>
        <v>0</v>
      </c>
      <c r="M320" s="86" t="str">
        <f t="shared" si="29"/>
        <v>Participacion</v>
      </c>
      <c r="N320" s="85">
        <f>Planeacion!M318</f>
        <v>0</v>
      </c>
      <c r="O320" s="87"/>
      <c r="P320" s="88"/>
      <c r="Q320" s="88"/>
      <c r="R320" s="85">
        <f t="shared" si="26"/>
        <v>0</v>
      </c>
      <c r="S320" s="112"/>
      <c r="T320" s="110"/>
      <c r="U320" s="110"/>
      <c r="V320" s="110"/>
      <c r="W320" s="117">
        <f t="shared" si="27"/>
        <v>0</v>
      </c>
      <c r="X320" s="112"/>
      <c r="Y320" s="110"/>
      <c r="Z320" s="110"/>
      <c r="AA320" s="110"/>
      <c r="AB320" s="110"/>
      <c r="AC320" s="110"/>
      <c r="AD320" s="110"/>
      <c r="AE320" s="89"/>
      <c r="AF320" s="90"/>
      <c r="AG320" s="90"/>
      <c r="AH320" s="90"/>
      <c r="AI320" s="90"/>
      <c r="AJ320" s="90"/>
      <c r="AK320" s="90"/>
      <c r="AL320" s="90"/>
      <c r="AM320" s="90"/>
      <c r="AN320" s="89"/>
      <c r="AO320" s="90"/>
      <c r="AP320" s="90"/>
      <c r="AQ320" s="89"/>
      <c r="AR320" s="89"/>
      <c r="AS320" s="105"/>
      <c r="AT320" s="89"/>
      <c r="AU320" s="89"/>
      <c r="AV320" s="89"/>
      <c r="AW320" s="90"/>
      <c r="AX320" s="90"/>
      <c r="AY320" s="90"/>
      <c r="AZ320" s="89"/>
    </row>
    <row r="321" spans="1:52" s="67" customFormat="1" ht="25.5" customHeight="1" x14ac:dyDescent="0.2">
      <c r="A321" s="85">
        <f>Planeacion!A319</f>
        <v>0</v>
      </c>
      <c r="B321" s="85">
        <f>Planeacion!B319</f>
        <v>0</v>
      </c>
      <c r="C321" s="85">
        <f>Planeacion!C319</f>
        <v>0</v>
      </c>
      <c r="D321" s="85">
        <f>Planeacion!D320</f>
        <v>0</v>
      </c>
      <c r="E321" s="85" t="str">
        <f t="shared" si="28"/>
        <v>0000</v>
      </c>
      <c r="F321" s="85">
        <f>Planeacion!F319</f>
        <v>0</v>
      </c>
      <c r="G321" s="85">
        <f>Planeacion!G319</f>
        <v>0</v>
      </c>
      <c r="H321" s="85">
        <f>Planeacion!H319</f>
        <v>0</v>
      </c>
      <c r="I321" s="85">
        <f>Planeacion!I319</f>
        <v>0</v>
      </c>
      <c r="J321" s="85">
        <f>Planeacion!J319</f>
        <v>0</v>
      </c>
      <c r="K321" s="85">
        <f>Planeacion!K319</f>
        <v>0</v>
      </c>
      <c r="L321" s="85">
        <f>Planeacion!L319</f>
        <v>0</v>
      </c>
      <c r="M321" s="86" t="str">
        <f t="shared" si="29"/>
        <v>Participacion</v>
      </c>
      <c r="N321" s="85">
        <f>Planeacion!M319</f>
        <v>0</v>
      </c>
      <c r="O321" s="87"/>
      <c r="P321" s="88"/>
      <c r="Q321" s="88"/>
      <c r="R321" s="85">
        <f t="shared" si="26"/>
        <v>0</v>
      </c>
      <c r="S321" s="112"/>
      <c r="T321" s="110"/>
      <c r="U321" s="110"/>
      <c r="V321" s="110"/>
      <c r="W321" s="117">
        <f t="shared" si="27"/>
        <v>0</v>
      </c>
      <c r="X321" s="112"/>
      <c r="Y321" s="110"/>
      <c r="Z321" s="110"/>
      <c r="AA321" s="110"/>
      <c r="AB321" s="110"/>
      <c r="AC321" s="110"/>
      <c r="AD321" s="110"/>
      <c r="AE321" s="89"/>
      <c r="AF321" s="90"/>
      <c r="AG321" s="90"/>
      <c r="AH321" s="90"/>
      <c r="AI321" s="90"/>
      <c r="AJ321" s="90"/>
      <c r="AK321" s="90"/>
      <c r="AL321" s="90"/>
      <c r="AM321" s="90"/>
      <c r="AN321" s="89"/>
      <c r="AO321" s="90"/>
      <c r="AP321" s="90"/>
      <c r="AQ321" s="89"/>
      <c r="AR321" s="89"/>
      <c r="AS321" s="105"/>
      <c r="AT321" s="89"/>
      <c r="AU321" s="89"/>
      <c r="AV321" s="89"/>
      <c r="AW321" s="90"/>
      <c r="AX321" s="90"/>
      <c r="AY321" s="90"/>
      <c r="AZ321" s="89"/>
    </row>
    <row r="322" spans="1:52" s="67" customFormat="1" ht="25.5" customHeight="1" x14ac:dyDescent="0.2">
      <c r="A322" s="85">
        <f>Planeacion!A320</f>
        <v>0</v>
      </c>
      <c r="B322" s="85">
        <f>Planeacion!B320</f>
        <v>0</v>
      </c>
      <c r="C322" s="85">
        <f>Planeacion!C320</f>
        <v>0</v>
      </c>
      <c r="D322" s="85">
        <f>Planeacion!D321</f>
        <v>0</v>
      </c>
      <c r="E322" s="85" t="str">
        <f t="shared" si="28"/>
        <v>0000</v>
      </c>
      <c r="F322" s="85">
        <f>Planeacion!F320</f>
        <v>0</v>
      </c>
      <c r="G322" s="85">
        <f>Planeacion!G320</f>
        <v>0</v>
      </c>
      <c r="H322" s="85">
        <f>Planeacion!H320</f>
        <v>0</v>
      </c>
      <c r="I322" s="85">
        <f>Planeacion!I320</f>
        <v>0</v>
      </c>
      <c r="J322" s="85">
        <f>Planeacion!J320</f>
        <v>0</v>
      </c>
      <c r="K322" s="85">
        <f>Planeacion!K320</f>
        <v>0</v>
      </c>
      <c r="L322" s="85">
        <f>Planeacion!L320</f>
        <v>0</v>
      </c>
      <c r="M322" s="86" t="str">
        <f t="shared" si="29"/>
        <v>Participacion</v>
      </c>
      <c r="N322" s="85">
        <f>Planeacion!M320</f>
        <v>0</v>
      </c>
      <c r="O322" s="87"/>
      <c r="P322" s="88"/>
      <c r="Q322" s="88"/>
      <c r="R322" s="85">
        <f t="shared" si="26"/>
        <v>0</v>
      </c>
      <c r="S322" s="112"/>
      <c r="T322" s="110"/>
      <c r="U322" s="110"/>
      <c r="V322" s="110"/>
      <c r="W322" s="117">
        <f t="shared" si="27"/>
        <v>0</v>
      </c>
      <c r="X322" s="112"/>
      <c r="Y322" s="110"/>
      <c r="Z322" s="110"/>
      <c r="AA322" s="110"/>
      <c r="AB322" s="110"/>
      <c r="AC322" s="110"/>
      <c r="AD322" s="110"/>
      <c r="AE322" s="89"/>
      <c r="AF322" s="90"/>
      <c r="AG322" s="90"/>
      <c r="AH322" s="90"/>
      <c r="AI322" s="90"/>
      <c r="AJ322" s="90"/>
      <c r="AK322" s="90"/>
      <c r="AL322" s="90"/>
      <c r="AM322" s="90"/>
      <c r="AN322" s="89"/>
      <c r="AO322" s="90"/>
      <c r="AP322" s="90"/>
      <c r="AQ322" s="89"/>
      <c r="AR322" s="89"/>
      <c r="AS322" s="105"/>
      <c r="AT322" s="89"/>
      <c r="AU322" s="89"/>
      <c r="AV322" s="89"/>
      <c r="AW322" s="90"/>
      <c r="AX322" s="90"/>
      <c r="AY322" s="90"/>
      <c r="AZ322" s="89"/>
    </row>
    <row r="323" spans="1:52" s="67" customFormat="1" ht="25.5" customHeight="1" x14ac:dyDescent="0.2">
      <c r="A323" s="85">
        <f>Planeacion!A321</f>
        <v>0</v>
      </c>
      <c r="B323" s="85">
        <f>Planeacion!B321</f>
        <v>0</v>
      </c>
      <c r="C323" s="85">
        <f>Planeacion!C321</f>
        <v>0</v>
      </c>
      <c r="D323" s="85">
        <f>Planeacion!D322</f>
        <v>0</v>
      </c>
      <c r="E323" s="85" t="str">
        <f t="shared" si="28"/>
        <v>0000</v>
      </c>
      <c r="F323" s="85">
        <f>Planeacion!F321</f>
        <v>0</v>
      </c>
      <c r="G323" s="85">
        <f>Planeacion!G321</f>
        <v>0</v>
      </c>
      <c r="H323" s="85">
        <f>Planeacion!H321</f>
        <v>0</v>
      </c>
      <c r="I323" s="85">
        <f>Planeacion!I321</f>
        <v>0</v>
      </c>
      <c r="J323" s="85">
        <f>Planeacion!J321</f>
        <v>0</v>
      </c>
      <c r="K323" s="85">
        <f>Planeacion!K321</f>
        <v>0</v>
      </c>
      <c r="L323" s="85">
        <f>Planeacion!L321</f>
        <v>0</v>
      </c>
      <c r="M323" s="86" t="str">
        <f t="shared" si="29"/>
        <v>Participacion</v>
      </c>
      <c r="N323" s="85">
        <f>Planeacion!M321</f>
        <v>0</v>
      </c>
      <c r="O323" s="87"/>
      <c r="P323" s="88"/>
      <c r="Q323" s="88"/>
      <c r="R323" s="85">
        <f t="shared" si="26"/>
        <v>0</v>
      </c>
      <c r="S323" s="112"/>
      <c r="T323" s="110"/>
      <c r="U323" s="110"/>
      <c r="V323" s="110"/>
      <c r="W323" s="117">
        <f t="shared" si="27"/>
        <v>0</v>
      </c>
      <c r="X323" s="112"/>
      <c r="Y323" s="110"/>
      <c r="Z323" s="110"/>
      <c r="AA323" s="110"/>
      <c r="AB323" s="110"/>
      <c r="AC323" s="110"/>
      <c r="AD323" s="110"/>
      <c r="AE323" s="89"/>
      <c r="AF323" s="90"/>
      <c r="AG323" s="90"/>
      <c r="AH323" s="90"/>
      <c r="AI323" s="90"/>
      <c r="AJ323" s="90"/>
      <c r="AK323" s="90"/>
      <c r="AL323" s="90"/>
      <c r="AM323" s="90"/>
      <c r="AN323" s="89"/>
      <c r="AO323" s="90"/>
      <c r="AP323" s="90"/>
      <c r="AQ323" s="89"/>
      <c r="AR323" s="89"/>
      <c r="AS323" s="105"/>
      <c r="AT323" s="89"/>
      <c r="AU323" s="89"/>
      <c r="AV323" s="89"/>
      <c r="AW323" s="90"/>
      <c r="AX323" s="90"/>
      <c r="AY323" s="90"/>
      <c r="AZ323" s="89"/>
    </row>
    <row r="324" spans="1:52" s="67" customFormat="1" ht="25.5" customHeight="1" x14ac:dyDescent="0.2">
      <c r="A324" s="85">
        <f>Planeacion!A322</f>
        <v>0</v>
      </c>
      <c r="B324" s="85">
        <f>Planeacion!B322</f>
        <v>0</v>
      </c>
      <c r="C324" s="85">
        <f>Planeacion!C322</f>
        <v>0</v>
      </c>
      <c r="D324" s="85">
        <f>Planeacion!D323</f>
        <v>0</v>
      </c>
      <c r="E324" s="85" t="str">
        <f t="shared" si="28"/>
        <v>0000</v>
      </c>
      <c r="F324" s="85">
        <f>Planeacion!F322</f>
        <v>0</v>
      </c>
      <c r="G324" s="85">
        <f>Planeacion!G322</f>
        <v>0</v>
      </c>
      <c r="H324" s="85">
        <f>Planeacion!H322</f>
        <v>0</v>
      </c>
      <c r="I324" s="85">
        <f>Planeacion!I322</f>
        <v>0</v>
      </c>
      <c r="J324" s="85">
        <f>Planeacion!J322</f>
        <v>0</v>
      </c>
      <c r="K324" s="85">
        <f>Planeacion!K322</f>
        <v>0</v>
      </c>
      <c r="L324" s="85">
        <f>Planeacion!L322</f>
        <v>0</v>
      </c>
      <c r="M324" s="86" t="str">
        <f t="shared" si="29"/>
        <v>Participacion</v>
      </c>
      <c r="N324" s="85">
        <f>Planeacion!M322</f>
        <v>0</v>
      </c>
      <c r="O324" s="87"/>
      <c r="P324" s="88"/>
      <c r="Q324" s="88"/>
      <c r="R324" s="85">
        <f t="shared" si="26"/>
        <v>0</v>
      </c>
      <c r="S324" s="112"/>
      <c r="T324" s="110"/>
      <c r="U324" s="110"/>
      <c r="V324" s="110"/>
      <c r="W324" s="117">
        <f t="shared" si="27"/>
        <v>0</v>
      </c>
      <c r="X324" s="112"/>
      <c r="Y324" s="110"/>
      <c r="Z324" s="110"/>
      <c r="AA324" s="110"/>
      <c r="AB324" s="110"/>
      <c r="AC324" s="110"/>
      <c r="AD324" s="110"/>
      <c r="AE324" s="89"/>
      <c r="AF324" s="90"/>
      <c r="AG324" s="90"/>
      <c r="AH324" s="90"/>
      <c r="AI324" s="90"/>
      <c r="AJ324" s="90"/>
      <c r="AK324" s="90"/>
      <c r="AL324" s="90"/>
      <c r="AM324" s="90"/>
      <c r="AN324" s="89"/>
      <c r="AO324" s="90"/>
      <c r="AP324" s="90"/>
      <c r="AQ324" s="89"/>
      <c r="AR324" s="89"/>
      <c r="AS324" s="105"/>
      <c r="AT324" s="89"/>
      <c r="AU324" s="89"/>
      <c r="AV324" s="89"/>
      <c r="AW324" s="90"/>
      <c r="AX324" s="90"/>
      <c r="AY324" s="90"/>
      <c r="AZ324" s="89"/>
    </row>
    <row r="325" spans="1:52" s="67" customFormat="1" ht="25.5" customHeight="1" x14ac:dyDescent="0.2">
      <c r="A325" s="85">
        <f>Planeacion!A323</f>
        <v>0</v>
      </c>
      <c r="B325" s="85">
        <f>Planeacion!B323</f>
        <v>0</v>
      </c>
      <c r="C325" s="85">
        <f>Planeacion!C323</f>
        <v>0</v>
      </c>
      <c r="D325" s="85">
        <f>Planeacion!D324</f>
        <v>0</v>
      </c>
      <c r="E325" s="85" t="str">
        <f t="shared" si="28"/>
        <v>0000</v>
      </c>
      <c r="F325" s="85">
        <f>Planeacion!F323</f>
        <v>0</v>
      </c>
      <c r="G325" s="85">
        <f>Planeacion!G323</f>
        <v>0</v>
      </c>
      <c r="H325" s="85">
        <f>Planeacion!H323</f>
        <v>0</v>
      </c>
      <c r="I325" s="85">
        <f>Planeacion!I323</f>
        <v>0</v>
      </c>
      <c r="J325" s="85">
        <f>Planeacion!J323</f>
        <v>0</v>
      </c>
      <c r="K325" s="85">
        <f>Planeacion!K323</f>
        <v>0</v>
      </c>
      <c r="L325" s="85">
        <f>Planeacion!L323</f>
        <v>0</v>
      </c>
      <c r="M325" s="86" t="str">
        <f t="shared" si="29"/>
        <v>Participacion</v>
      </c>
      <c r="N325" s="85">
        <f>Planeacion!M323</f>
        <v>0</v>
      </c>
      <c r="O325" s="87"/>
      <c r="P325" s="88"/>
      <c r="Q325" s="88"/>
      <c r="R325" s="85">
        <f t="shared" si="26"/>
        <v>0</v>
      </c>
      <c r="S325" s="112"/>
      <c r="T325" s="110"/>
      <c r="U325" s="110"/>
      <c r="V325" s="110"/>
      <c r="W325" s="117">
        <f t="shared" si="27"/>
        <v>0</v>
      </c>
      <c r="X325" s="112"/>
      <c r="Y325" s="110"/>
      <c r="Z325" s="110"/>
      <c r="AA325" s="110"/>
      <c r="AB325" s="110"/>
      <c r="AC325" s="110"/>
      <c r="AD325" s="110"/>
      <c r="AE325" s="89"/>
      <c r="AF325" s="90"/>
      <c r="AG325" s="90"/>
      <c r="AH325" s="90"/>
      <c r="AI325" s="90"/>
      <c r="AJ325" s="90"/>
      <c r="AK325" s="90"/>
      <c r="AL325" s="90"/>
      <c r="AM325" s="90"/>
      <c r="AN325" s="89"/>
      <c r="AO325" s="90"/>
      <c r="AP325" s="90"/>
      <c r="AQ325" s="89"/>
      <c r="AR325" s="89"/>
      <c r="AS325" s="105"/>
      <c r="AT325" s="89"/>
      <c r="AU325" s="89"/>
      <c r="AV325" s="89"/>
      <c r="AW325" s="90"/>
      <c r="AX325" s="90"/>
      <c r="AY325" s="90"/>
      <c r="AZ325" s="89"/>
    </row>
    <row r="326" spans="1:52" s="67" customFormat="1" ht="25.5" customHeight="1" x14ac:dyDescent="0.2">
      <c r="A326" s="85">
        <f>Planeacion!A324</f>
        <v>0</v>
      </c>
      <c r="B326" s="85">
        <f>Planeacion!B324</f>
        <v>0</v>
      </c>
      <c r="C326" s="85">
        <f>Planeacion!C324</f>
        <v>0</v>
      </c>
      <c r="D326" s="85">
        <f>Planeacion!D325</f>
        <v>0</v>
      </c>
      <c r="E326" s="85" t="str">
        <f t="shared" si="28"/>
        <v>0000</v>
      </c>
      <c r="F326" s="85">
        <f>Planeacion!F324</f>
        <v>0</v>
      </c>
      <c r="G326" s="85">
        <f>Planeacion!G324</f>
        <v>0</v>
      </c>
      <c r="H326" s="85">
        <f>Planeacion!H324</f>
        <v>0</v>
      </c>
      <c r="I326" s="85">
        <f>Planeacion!I324</f>
        <v>0</v>
      </c>
      <c r="J326" s="85">
        <f>Planeacion!J324</f>
        <v>0</v>
      </c>
      <c r="K326" s="85">
        <f>Planeacion!K324</f>
        <v>0</v>
      </c>
      <c r="L326" s="85">
        <f>Planeacion!L324</f>
        <v>0</v>
      </c>
      <c r="M326" s="86" t="str">
        <f t="shared" si="29"/>
        <v>Participacion</v>
      </c>
      <c r="N326" s="85">
        <f>Planeacion!M324</f>
        <v>0</v>
      </c>
      <c r="O326" s="87"/>
      <c r="P326" s="88"/>
      <c r="Q326" s="88"/>
      <c r="R326" s="85">
        <f t="shared" si="26"/>
        <v>0</v>
      </c>
      <c r="S326" s="112"/>
      <c r="T326" s="110"/>
      <c r="U326" s="110"/>
      <c r="V326" s="110"/>
      <c r="W326" s="117">
        <f t="shared" si="27"/>
        <v>0</v>
      </c>
      <c r="X326" s="112"/>
      <c r="Y326" s="110"/>
      <c r="Z326" s="110"/>
      <c r="AA326" s="110"/>
      <c r="AB326" s="110"/>
      <c r="AC326" s="110"/>
      <c r="AD326" s="110"/>
      <c r="AE326" s="89"/>
      <c r="AF326" s="90"/>
      <c r="AG326" s="90"/>
      <c r="AH326" s="90"/>
      <c r="AI326" s="90"/>
      <c r="AJ326" s="90"/>
      <c r="AK326" s="90"/>
      <c r="AL326" s="90"/>
      <c r="AM326" s="90"/>
      <c r="AN326" s="89"/>
      <c r="AO326" s="90"/>
      <c r="AP326" s="90"/>
      <c r="AQ326" s="89"/>
      <c r="AR326" s="89"/>
      <c r="AS326" s="105"/>
      <c r="AT326" s="89"/>
      <c r="AU326" s="89"/>
      <c r="AV326" s="89"/>
      <c r="AW326" s="90"/>
      <c r="AX326" s="90"/>
      <c r="AY326" s="90"/>
      <c r="AZ326" s="89"/>
    </row>
    <row r="327" spans="1:52" s="67" customFormat="1" ht="25.5" customHeight="1" x14ac:dyDescent="0.2">
      <c r="A327" s="85">
        <f>Planeacion!A325</f>
        <v>0</v>
      </c>
      <c r="B327" s="85">
        <f>Planeacion!B325</f>
        <v>0</v>
      </c>
      <c r="C327" s="85">
        <f>Planeacion!C325</f>
        <v>0</v>
      </c>
      <c r="D327" s="85">
        <f>Planeacion!D326</f>
        <v>0</v>
      </c>
      <c r="E327" s="85" t="str">
        <f t="shared" si="28"/>
        <v>0000</v>
      </c>
      <c r="F327" s="85">
        <f>Planeacion!F325</f>
        <v>0</v>
      </c>
      <c r="G327" s="85">
        <f>Planeacion!G325</f>
        <v>0</v>
      </c>
      <c r="H327" s="85">
        <f>Planeacion!H325</f>
        <v>0</v>
      </c>
      <c r="I327" s="85">
        <f>Planeacion!I325</f>
        <v>0</v>
      </c>
      <c r="J327" s="85">
        <f>Planeacion!J325</f>
        <v>0</v>
      </c>
      <c r="K327" s="85">
        <f>Planeacion!K325</f>
        <v>0</v>
      </c>
      <c r="L327" s="85">
        <f>Planeacion!L325</f>
        <v>0</v>
      </c>
      <c r="M327" s="86" t="str">
        <f t="shared" si="29"/>
        <v>Participacion</v>
      </c>
      <c r="N327" s="85">
        <f>Planeacion!M325</f>
        <v>0</v>
      </c>
      <c r="O327" s="87"/>
      <c r="P327" s="88"/>
      <c r="Q327" s="88"/>
      <c r="R327" s="85">
        <f t="shared" si="26"/>
        <v>0</v>
      </c>
      <c r="S327" s="112"/>
      <c r="T327" s="110"/>
      <c r="U327" s="110"/>
      <c r="V327" s="110"/>
      <c r="W327" s="117">
        <f t="shared" si="27"/>
        <v>0</v>
      </c>
      <c r="X327" s="112"/>
      <c r="Y327" s="110"/>
      <c r="Z327" s="110"/>
      <c r="AA327" s="110"/>
      <c r="AB327" s="110"/>
      <c r="AC327" s="110"/>
      <c r="AD327" s="110"/>
      <c r="AE327" s="89"/>
      <c r="AF327" s="90"/>
      <c r="AG327" s="90"/>
      <c r="AH327" s="90"/>
      <c r="AI327" s="90"/>
      <c r="AJ327" s="90"/>
      <c r="AK327" s="90"/>
      <c r="AL327" s="90"/>
      <c r="AM327" s="90"/>
      <c r="AN327" s="89"/>
      <c r="AO327" s="90"/>
      <c r="AP327" s="90"/>
      <c r="AQ327" s="89"/>
      <c r="AR327" s="89"/>
      <c r="AS327" s="105"/>
      <c r="AT327" s="89"/>
      <c r="AU327" s="89"/>
      <c r="AV327" s="89"/>
      <c r="AW327" s="90"/>
      <c r="AX327" s="90"/>
      <c r="AY327" s="90"/>
      <c r="AZ327" s="89"/>
    </row>
    <row r="328" spans="1:52" s="67" customFormat="1" ht="25.5" customHeight="1" x14ac:dyDescent="0.2">
      <c r="A328" s="85">
        <f>Planeacion!A326</f>
        <v>0</v>
      </c>
      <c r="B328" s="85">
        <f>Planeacion!B326</f>
        <v>0</v>
      </c>
      <c r="C328" s="85">
        <f>Planeacion!C326</f>
        <v>0</v>
      </c>
      <c r="D328" s="85">
        <f>Planeacion!D327</f>
        <v>0</v>
      </c>
      <c r="E328" s="85" t="str">
        <f t="shared" si="28"/>
        <v>0000</v>
      </c>
      <c r="F328" s="85">
        <f>Planeacion!F326</f>
        <v>0</v>
      </c>
      <c r="G328" s="85">
        <f>Planeacion!G326</f>
        <v>0</v>
      </c>
      <c r="H328" s="85">
        <f>Planeacion!H326</f>
        <v>0</v>
      </c>
      <c r="I328" s="85">
        <f>Planeacion!I326</f>
        <v>0</v>
      </c>
      <c r="J328" s="85">
        <f>Planeacion!J326</f>
        <v>0</v>
      </c>
      <c r="K328" s="85">
        <f>Planeacion!K326</f>
        <v>0</v>
      </c>
      <c r="L328" s="85">
        <f>Planeacion!L326</f>
        <v>0</v>
      </c>
      <c r="M328" s="86" t="str">
        <f t="shared" si="29"/>
        <v>Participacion</v>
      </c>
      <c r="N328" s="85">
        <f>Planeacion!M326</f>
        <v>0</v>
      </c>
      <c r="O328" s="87"/>
      <c r="P328" s="88"/>
      <c r="Q328" s="88"/>
      <c r="R328" s="85">
        <f t="shared" si="26"/>
        <v>0</v>
      </c>
      <c r="S328" s="112"/>
      <c r="T328" s="110"/>
      <c r="U328" s="110"/>
      <c r="V328" s="110"/>
      <c r="W328" s="117">
        <f t="shared" si="27"/>
        <v>0</v>
      </c>
      <c r="X328" s="112"/>
      <c r="Y328" s="110"/>
      <c r="Z328" s="110"/>
      <c r="AA328" s="110"/>
      <c r="AB328" s="110"/>
      <c r="AC328" s="110"/>
      <c r="AD328" s="110"/>
      <c r="AE328" s="89"/>
      <c r="AF328" s="90"/>
      <c r="AG328" s="90"/>
      <c r="AH328" s="90"/>
      <c r="AI328" s="90"/>
      <c r="AJ328" s="90"/>
      <c r="AK328" s="90"/>
      <c r="AL328" s="90"/>
      <c r="AM328" s="90"/>
      <c r="AN328" s="89"/>
      <c r="AO328" s="90"/>
      <c r="AP328" s="90"/>
      <c r="AQ328" s="89"/>
      <c r="AR328" s="89"/>
      <c r="AS328" s="105"/>
      <c r="AT328" s="89"/>
      <c r="AU328" s="89"/>
      <c r="AV328" s="89"/>
      <c r="AW328" s="90"/>
      <c r="AX328" s="90"/>
      <c r="AY328" s="90"/>
      <c r="AZ328" s="89"/>
    </row>
    <row r="329" spans="1:52" s="67" customFormat="1" ht="25.5" customHeight="1" x14ac:dyDescent="0.2">
      <c r="A329" s="85">
        <f>Planeacion!A327</f>
        <v>0</v>
      </c>
      <c r="B329" s="85">
        <f>Planeacion!B327</f>
        <v>0</v>
      </c>
      <c r="C329" s="85">
        <f>Planeacion!C327</f>
        <v>0</v>
      </c>
      <c r="D329" s="85">
        <f>Planeacion!D328</f>
        <v>0</v>
      </c>
      <c r="E329" s="85" t="str">
        <f t="shared" si="28"/>
        <v>0000</v>
      </c>
      <c r="F329" s="85">
        <f>Planeacion!F327</f>
        <v>0</v>
      </c>
      <c r="G329" s="85">
        <f>Planeacion!G327</f>
        <v>0</v>
      </c>
      <c r="H329" s="85">
        <f>Planeacion!H327</f>
        <v>0</v>
      </c>
      <c r="I329" s="85">
        <f>Planeacion!I327</f>
        <v>0</v>
      </c>
      <c r="J329" s="85">
        <f>Planeacion!J327</f>
        <v>0</v>
      </c>
      <c r="K329" s="85">
        <f>Planeacion!K327</f>
        <v>0</v>
      </c>
      <c r="L329" s="85">
        <f>Planeacion!L327</f>
        <v>0</v>
      </c>
      <c r="M329" s="86" t="str">
        <f t="shared" si="29"/>
        <v>Participacion</v>
      </c>
      <c r="N329" s="85">
        <f>Planeacion!M327</f>
        <v>0</v>
      </c>
      <c r="O329" s="87"/>
      <c r="P329" s="88"/>
      <c r="Q329" s="88"/>
      <c r="R329" s="85">
        <f t="shared" si="26"/>
        <v>0</v>
      </c>
      <c r="S329" s="112"/>
      <c r="T329" s="110"/>
      <c r="U329" s="110"/>
      <c r="V329" s="110"/>
      <c r="W329" s="117">
        <f t="shared" si="27"/>
        <v>0</v>
      </c>
      <c r="X329" s="112"/>
      <c r="Y329" s="110"/>
      <c r="Z329" s="110"/>
      <c r="AA329" s="110"/>
      <c r="AB329" s="110"/>
      <c r="AC329" s="110"/>
      <c r="AD329" s="110"/>
      <c r="AE329" s="89"/>
      <c r="AF329" s="90"/>
      <c r="AG329" s="90"/>
      <c r="AH329" s="90"/>
      <c r="AI329" s="90"/>
      <c r="AJ329" s="90"/>
      <c r="AK329" s="90"/>
      <c r="AL329" s="90"/>
      <c r="AM329" s="90"/>
      <c r="AN329" s="89"/>
      <c r="AO329" s="90"/>
      <c r="AP329" s="90"/>
      <c r="AQ329" s="89"/>
      <c r="AR329" s="89"/>
      <c r="AS329" s="105"/>
      <c r="AT329" s="89"/>
      <c r="AU329" s="89"/>
      <c r="AV329" s="89"/>
      <c r="AW329" s="90"/>
      <c r="AX329" s="90"/>
      <c r="AY329" s="90"/>
      <c r="AZ329" s="89"/>
    </row>
    <row r="330" spans="1:52" s="67" customFormat="1" ht="25.5" customHeight="1" x14ac:dyDescent="0.2">
      <c r="A330" s="85">
        <f>Planeacion!A328</f>
        <v>0</v>
      </c>
      <c r="B330" s="85">
        <f>Planeacion!B328</f>
        <v>0</v>
      </c>
      <c r="C330" s="85">
        <f>Planeacion!C328</f>
        <v>0</v>
      </c>
      <c r="D330" s="85">
        <f>Planeacion!D329</f>
        <v>0</v>
      </c>
      <c r="E330" s="85" t="str">
        <f t="shared" si="28"/>
        <v>0000</v>
      </c>
      <c r="F330" s="85">
        <f>Planeacion!F328</f>
        <v>0</v>
      </c>
      <c r="G330" s="85">
        <f>Planeacion!G328</f>
        <v>0</v>
      </c>
      <c r="H330" s="85">
        <f>Planeacion!H328</f>
        <v>0</v>
      </c>
      <c r="I330" s="85">
        <f>Planeacion!I328</f>
        <v>0</v>
      </c>
      <c r="J330" s="85">
        <f>Planeacion!J328</f>
        <v>0</v>
      </c>
      <c r="K330" s="85">
        <f>Planeacion!K328</f>
        <v>0</v>
      </c>
      <c r="L330" s="85">
        <f>Planeacion!L328</f>
        <v>0</v>
      </c>
      <c r="M330" s="86" t="str">
        <f t="shared" si="29"/>
        <v>Participacion</v>
      </c>
      <c r="N330" s="85">
        <f>Planeacion!M328</f>
        <v>0</v>
      </c>
      <c r="O330" s="87"/>
      <c r="P330" s="88"/>
      <c r="Q330" s="88"/>
      <c r="R330" s="85">
        <f t="shared" si="26"/>
        <v>0</v>
      </c>
      <c r="S330" s="112"/>
      <c r="T330" s="110"/>
      <c r="U330" s="110"/>
      <c r="V330" s="110"/>
      <c r="W330" s="117">
        <f t="shared" si="27"/>
        <v>0</v>
      </c>
      <c r="X330" s="112"/>
      <c r="Y330" s="110"/>
      <c r="Z330" s="110"/>
      <c r="AA330" s="110"/>
      <c r="AB330" s="110"/>
      <c r="AC330" s="110"/>
      <c r="AD330" s="110"/>
      <c r="AE330" s="89"/>
      <c r="AF330" s="90"/>
      <c r="AG330" s="90"/>
      <c r="AH330" s="90"/>
      <c r="AI330" s="90"/>
      <c r="AJ330" s="90"/>
      <c r="AK330" s="90"/>
      <c r="AL330" s="90"/>
      <c r="AM330" s="90"/>
      <c r="AN330" s="89"/>
      <c r="AO330" s="90"/>
      <c r="AP330" s="90"/>
      <c r="AQ330" s="89"/>
      <c r="AR330" s="89"/>
      <c r="AS330" s="105"/>
      <c r="AT330" s="89"/>
      <c r="AU330" s="89"/>
      <c r="AV330" s="89"/>
      <c r="AW330" s="90"/>
      <c r="AX330" s="90"/>
      <c r="AY330" s="90"/>
      <c r="AZ330" s="89"/>
    </row>
    <row r="331" spans="1:52" s="67" customFormat="1" ht="25.5" customHeight="1" x14ac:dyDescent="0.2">
      <c r="A331" s="85">
        <f>Planeacion!A329</f>
        <v>0</v>
      </c>
      <c r="B331" s="85">
        <f>Planeacion!B329</f>
        <v>0</v>
      </c>
      <c r="C331" s="85">
        <f>Planeacion!C329</f>
        <v>0</v>
      </c>
      <c r="D331" s="85">
        <f>Planeacion!D330</f>
        <v>0</v>
      </c>
      <c r="E331" s="85" t="str">
        <f t="shared" ref="E331:E341" si="30">CONCATENATE(A329,B329,C329,D329)</f>
        <v>0000</v>
      </c>
      <c r="F331" s="85">
        <f>Planeacion!F329</f>
        <v>0</v>
      </c>
      <c r="G331" s="85">
        <f>Planeacion!G329</f>
        <v>0</v>
      </c>
      <c r="H331" s="85">
        <f>Planeacion!H329</f>
        <v>0</v>
      </c>
      <c r="I331" s="85">
        <f>Planeacion!I329</f>
        <v>0</v>
      </c>
      <c r="J331" s="85">
        <f>Planeacion!J329</f>
        <v>0</v>
      </c>
      <c r="K331" s="85">
        <f>Planeacion!K329</f>
        <v>0</v>
      </c>
      <c r="L331" s="85">
        <f>Planeacion!L329</f>
        <v>0</v>
      </c>
      <c r="M331" s="86" t="str">
        <f t="shared" si="29"/>
        <v>Participacion</v>
      </c>
      <c r="N331" s="85">
        <f>Planeacion!M329</f>
        <v>0</v>
      </c>
      <c r="O331" s="87"/>
      <c r="P331" s="88"/>
      <c r="Q331" s="88"/>
      <c r="R331" s="85">
        <f t="shared" si="26"/>
        <v>0</v>
      </c>
      <c r="S331" s="112"/>
      <c r="T331" s="110"/>
      <c r="U331" s="110"/>
      <c r="V331" s="110"/>
      <c r="W331" s="117">
        <f t="shared" si="27"/>
        <v>0</v>
      </c>
      <c r="X331" s="112"/>
      <c r="Y331" s="110"/>
      <c r="Z331" s="110"/>
      <c r="AA331" s="110"/>
      <c r="AB331" s="110"/>
      <c r="AC331" s="110"/>
      <c r="AD331" s="110"/>
      <c r="AE331" s="89"/>
      <c r="AF331" s="90"/>
      <c r="AG331" s="90"/>
      <c r="AH331" s="90"/>
      <c r="AI331" s="90"/>
      <c r="AJ331" s="90"/>
      <c r="AK331" s="90"/>
      <c r="AL331" s="90"/>
      <c r="AM331" s="90"/>
      <c r="AN331" s="89"/>
      <c r="AO331" s="90"/>
      <c r="AP331" s="90"/>
      <c r="AQ331" s="89"/>
      <c r="AR331" s="89"/>
      <c r="AS331" s="105"/>
      <c r="AT331" s="89"/>
      <c r="AU331" s="89"/>
      <c r="AV331" s="89"/>
      <c r="AW331" s="90"/>
      <c r="AX331" s="90"/>
      <c r="AY331" s="90"/>
      <c r="AZ331" s="89"/>
    </row>
    <row r="332" spans="1:52" s="67" customFormat="1" ht="25.5" customHeight="1" x14ac:dyDescent="0.2">
      <c r="A332" s="85">
        <f>Planeacion!A330</f>
        <v>0</v>
      </c>
      <c r="B332" s="85">
        <f>Planeacion!B330</f>
        <v>0</v>
      </c>
      <c r="C332" s="85">
        <f>Planeacion!C330</f>
        <v>0</v>
      </c>
      <c r="D332" s="85">
        <f>Planeacion!D331</f>
        <v>0</v>
      </c>
      <c r="E332" s="85" t="str">
        <f t="shared" si="30"/>
        <v>0000</v>
      </c>
      <c r="F332" s="85">
        <f>Planeacion!F330</f>
        <v>0</v>
      </c>
      <c r="G332" s="85">
        <f>Planeacion!G330</f>
        <v>0</v>
      </c>
      <c r="H332" s="85">
        <f>Planeacion!H330</f>
        <v>0</v>
      </c>
      <c r="I332" s="85">
        <f>Planeacion!I330</f>
        <v>0</v>
      </c>
      <c r="J332" s="85">
        <f>Planeacion!J330</f>
        <v>0</v>
      </c>
      <c r="K332" s="85">
        <f>Planeacion!K330</f>
        <v>0</v>
      </c>
      <c r="L332" s="85">
        <f>Planeacion!L330</f>
        <v>0</v>
      </c>
      <c r="M332" s="86" t="str">
        <f t="shared" si="29"/>
        <v>Participacion</v>
      </c>
      <c r="N332" s="85">
        <f>Planeacion!M330</f>
        <v>0</v>
      </c>
      <c r="O332" s="87"/>
      <c r="P332" s="88"/>
      <c r="Q332" s="88"/>
      <c r="R332" s="85">
        <f t="shared" si="26"/>
        <v>0</v>
      </c>
      <c r="S332" s="112"/>
      <c r="T332" s="110"/>
      <c r="U332" s="110"/>
      <c r="V332" s="110"/>
      <c r="W332" s="117">
        <f t="shared" si="27"/>
        <v>0</v>
      </c>
      <c r="X332" s="112"/>
      <c r="Y332" s="110"/>
      <c r="Z332" s="110"/>
      <c r="AA332" s="110"/>
      <c r="AB332" s="110"/>
      <c r="AC332" s="110"/>
      <c r="AD332" s="110"/>
      <c r="AE332" s="89"/>
      <c r="AF332" s="90"/>
      <c r="AG332" s="90"/>
      <c r="AH332" s="90"/>
      <c r="AI332" s="90"/>
      <c r="AJ332" s="90"/>
      <c r="AK332" s="90"/>
      <c r="AL332" s="90"/>
      <c r="AM332" s="90"/>
      <c r="AN332" s="89"/>
      <c r="AO332" s="90"/>
      <c r="AP332" s="90"/>
      <c r="AQ332" s="89"/>
      <c r="AR332" s="89"/>
      <c r="AS332" s="105"/>
      <c r="AT332" s="89"/>
      <c r="AU332" s="89"/>
      <c r="AV332" s="89"/>
      <c r="AW332" s="90"/>
      <c r="AX332" s="90"/>
      <c r="AY332" s="90"/>
      <c r="AZ332" s="89"/>
    </row>
    <row r="333" spans="1:52" s="67" customFormat="1" ht="25.5" customHeight="1" x14ac:dyDescent="0.2">
      <c r="A333" s="85">
        <f>Planeacion!A331</f>
        <v>0</v>
      </c>
      <c r="B333" s="85">
        <f>Planeacion!B331</f>
        <v>0</v>
      </c>
      <c r="C333" s="85">
        <f>Planeacion!C331</f>
        <v>0</v>
      </c>
      <c r="D333" s="85">
        <f>Planeacion!D332</f>
        <v>0</v>
      </c>
      <c r="E333" s="85" t="str">
        <f t="shared" si="30"/>
        <v>0000</v>
      </c>
      <c r="F333" s="85">
        <f>Planeacion!F331</f>
        <v>0</v>
      </c>
      <c r="G333" s="85">
        <f>Planeacion!G331</f>
        <v>0</v>
      </c>
      <c r="H333" s="85">
        <f>Planeacion!H331</f>
        <v>0</v>
      </c>
      <c r="I333" s="85">
        <f>Planeacion!I331</f>
        <v>0</v>
      </c>
      <c r="J333" s="85">
        <f>Planeacion!J331</f>
        <v>0</v>
      </c>
      <c r="K333" s="85">
        <f>Planeacion!K331</f>
        <v>0</v>
      </c>
      <c r="L333" s="85">
        <f>Planeacion!L331</f>
        <v>0</v>
      </c>
      <c r="M333" s="86" t="str">
        <f t="shared" si="29"/>
        <v>Participacion</v>
      </c>
      <c r="N333" s="85">
        <f>Planeacion!M331</f>
        <v>0</v>
      </c>
      <c r="O333" s="87"/>
      <c r="P333" s="88"/>
      <c r="Q333" s="88"/>
      <c r="R333" s="85">
        <f t="shared" si="26"/>
        <v>0</v>
      </c>
      <c r="S333" s="112"/>
      <c r="T333" s="110"/>
      <c r="U333" s="110"/>
      <c r="V333" s="110"/>
      <c r="W333" s="117">
        <f t="shared" si="27"/>
        <v>0</v>
      </c>
      <c r="X333" s="112"/>
      <c r="Y333" s="110"/>
      <c r="Z333" s="110"/>
      <c r="AA333" s="110"/>
      <c r="AB333" s="110"/>
      <c r="AC333" s="110"/>
      <c r="AD333" s="110"/>
      <c r="AE333" s="89"/>
      <c r="AF333" s="90"/>
      <c r="AG333" s="90"/>
      <c r="AH333" s="90"/>
      <c r="AI333" s="90"/>
      <c r="AJ333" s="90"/>
      <c r="AK333" s="90"/>
      <c r="AL333" s="90"/>
      <c r="AM333" s="90"/>
      <c r="AN333" s="89"/>
      <c r="AO333" s="90"/>
      <c r="AP333" s="90"/>
      <c r="AQ333" s="89"/>
      <c r="AR333" s="89"/>
      <c r="AS333" s="105"/>
      <c r="AT333" s="89"/>
      <c r="AU333" s="89"/>
      <c r="AV333" s="89"/>
      <c r="AW333" s="90"/>
      <c r="AX333" s="90"/>
      <c r="AY333" s="90"/>
      <c r="AZ333" s="89"/>
    </row>
    <row r="334" spans="1:52" s="67" customFormat="1" ht="25.5" customHeight="1" x14ac:dyDescent="0.2">
      <c r="A334" s="85">
        <f>Planeacion!A332</f>
        <v>0</v>
      </c>
      <c r="B334" s="85">
        <f>Planeacion!B332</f>
        <v>0</v>
      </c>
      <c r="C334" s="85">
        <f>Planeacion!C332</f>
        <v>0</v>
      </c>
      <c r="D334" s="85">
        <f>Planeacion!D333</f>
        <v>0</v>
      </c>
      <c r="E334" s="85" t="str">
        <f t="shared" si="30"/>
        <v>0000</v>
      </c>
      <c r="F334" s="85">
        <f>Planeacion!F332</f>
        <v>0</v>
      </c>
      <c r="G334" s="85">
        <f>Planeacion!G332</f>
        <v>0</v>
      </c>
      <c r="H334" s="85">
        <f>Planeacion!H332</f>
        <v>0</v>
      </c>
      <c r="I334" s="85">
        <f>Planeacion!I332</f>
        <v>0</v>
      </c>
      <c r="J334" s="85">
        <f>Planeacion!J332</f>
        <v>0</v>
      </c>
      <c r="K334" s="85">
        <f>Planeacion!K332</f>
        <v>0</v>
      </c>
      <c r="L334" s="85">
        <f>Planeacion!L332</f>
        <v>0</v>
      </c>
      <c r="M334" s="86" t="str">
        <f t="shared" si="29"/>
        <v>Participacion</v>
      </c>
      <c r="N334" s="85">
        <f>Planeacion!M332</f>
        <v>0</v>
      </c>
      <c r="O334" s="87"/>
      <c r="P334" s="88"/>
      <c r="Q334" s="88"/>
      <c r="R334" s="85">
        <f t="shared" si="26"/>
        <v>0</v>
      </c>
      <c r="S334" s="112"/>
      <c r="T334" s="110"/>
      <c r="U334" s="110"/>
      <c r="V334" s="110"/>
      <c r="W334" s="117">
        <f t="shared" si="27"/>
        <v>0</v>
      </c>
      <c r="X334" s="112"/>
      <c r="Y334" s="110"/>
      <c r="Z334" s="110"/>
      <c r="AA334" s="110"/>
      <c r="AB334" s="110"/>
      <c r="AC334" s="110"/>
      <c r="AD334" s="110"/>
      <c r="AE334" s="89"/>
      <c r="AF334" s="90"/>
      <c r="AG334" s="90"/>
      <c r="AH334" s="90"/>
      <c r="AI334" s="90"/>
      <c r="AJ334" s="90"/>
      <c r="AK334" s="90"/>
      <c r="AL334" s="90"/>
      <c r="AM334" s="90"/>
      <c r="AN334" s="89"/>
      <c r="AO334" s="90"/>
      <c r="AP334" s="90"/>
      <c r="AQ334" s="89"/>
      <c r="AR334" s="89"/>
      <c r="AS334" s="105"/>
      <c r="AT334" s="89"/>
      <c r="AU334" s="89"/>
      <c r="AV334" s="89"/>
      <c r="AW334" s="90"/>
      <c r="AX334" s="90"/>
      <c r="AY334" s="90"/>
      <c r="AZ334" s="89"/>
    </row>
    <row r="335" spans="1:52" s="67" customFormat="1" ht="25.5" customHeight="1" x14ac:dyDescent="0.2">
      <c r="A335" s="85">
        <f>Planeacion!A333</f>
        <v>0</v>
      </c>
      <c r="B335" s="85">
        <f>Planeacion!B333</f>
        <v>0</v>
      </c>
      <c r="C335" s="85">
        <f>Planeacion!C333</f>
        <v>0</v>
      </c>
      <c r="D335" s="85">
        <f>Planeacion!D334</f>
        <v>0</v>
      </c>
      <c r="E335" s="85" t="str">
        <f t="shared" si="30"/>
        <v>0000</v>
      </c>
      <c r="F335" s="85">
        <f>Planeacion!F333</f>
        <v>0</v>
      </c>
      <c r="G335" s="85">
        <f>Planeacion!G333</f>
        <v>0</v>
      </c>
      <c r="H335" s="85">
        <f>Planeacion!H333</f>
        <v>0</v>
      </c>
      <c r="I335" s="85">
        <f>Planeacion!I333</f>
        <v>0</v>
      </c>
      <c r="J335" s="85">
        <f>Planeacion!J333</f>
        <v>0</v>
      </c>
      <c r="K335" s="85">
        <f>Planeacion!K333</f>
        <v>0</v>
      </c>
      <c r="L335" s="85">
        <f>Planeacion!L333</f>
        <v>0</v>
      </c>
      <c r="M335" s="86" t="str">
        <f t="shared" si="29"/>
        <v>Participacion</v>
      </c>
      <c r="N335" s="85">
        <f>Planeacion!M333</f>
        <v>0</v>
      </c>
      <c r="O335" s="87"/>
      <c r="P335" s="88"/>
      <c r="Q335" s="88"/>
      <c r="R335" s="85">
        <f t="shared" si="26"/>
        <v>0</v>
      </c>
      <c r="S335" s="112"/>
      <c r="T335" s="110"/>
      <c r="U335" s="110"/>
      <c r="V335" s="110"/>
      <c r="W335" s="117">
        <f t="shared" si="27"/>
        <v>0</v>
      </c>
      <c r="X335" s="112"/>
      <c r="Y335" s="110"/>
      <c r="Z335" s="110"/>
      <c r="AA335" s="110"/>
      <c r="AB335" s="110"/>
      <c r="AC335" s="110"/>
      <c r="AD335" s="110"/>
      <c r="AE335" s="89"/>
      <c r="AF335" s="90"/>
      <c r="AG335" s="90"/>
      <c r="AH335" s="90"/>
      <c r="AI335" s="90"/>
      <c r="AJ335" s="90"/>
      <c r="AK335" s="90"/>
      <c r="AL335" s="90"/>
      <c r="AM335" s="90"/>
      <c r="AN335" s="89"/>
      <c r="AO335" s="90"/>
      <c r="AP335" s="90"/>
      <c r="AQ335" s="89"/>
      <c r="AR335" s="89"/>
      <c r="AS335" s="105"/>
      <c r="AT335" s="89"/>
      <c r="AU335" s="89"/>
      <c r="AV335" s="89"/>
      <c r="AW335" s="90"/>
      <c r="AX335" s="90"/>
      <c r="AY335" s="90"/>
      <c r="AZ335" s="89"/>
    </row>
    <row r="336" spans="1:52" s="67" customFormat="1" ht="25.5" customHeight="1" x14ac:dyDescent="0.2">
      <c r="A336" s="85">
        <f>Planeacion!A334</f>
        <v>0</v>
      </c>
      <c r="B336" s="85">
        <f>Planeacion!B334</f>
        <v>0</v>
      </c>
      <c r="C336" s="85">
        <f>Planeacion!C334</f>
        <v>0</v>
      </c>
      <c r="D336" s="85">
        <f>Planeacion!D335</f>
        <v>0</v>
      </c>
      <c r="E336" s="85" t="str">
        <f t="shared" si="30"/>
        <v>0000</v>
      </c>
      <c r="F336" s="85">
        <f>Planeacion!F334</f>
        <v>0</v>
      </c>
      <c r="G336" s="85">
        <f>Planeacion!G334</f>
        <v>0</v>
      </c>
      <c r="H336" s="85">
        <f>Planeacion!H334</f>
        <v>0</v>
      </c>
      <c r="I336" s="85">
        <f>Planeacion!I334</f>
        <v>0</v>
      </c>
      <c r="J336" s="85">
        <f>Planeacion!J334</f>
        <v>0</v>
      </c>
      <c r="K336" s="85">
        <f>Planeacion!K334</f>
        <v>0</v>
      </c>
      <c r="L336" s="85">
        <f>Planeacion!L334</f>
        <v>0</v>
      </c>
      <c r="M336" s="86" t="str">
        <f t="shared" si="29"/>
        <v>Participacion</v>
      </c>
      <c r="N336" s="85">
        <f>Planeacion!M334</f>
        <v>0</v>
      </c>
      <c r="O336" s="87"/>
      <c r="P336" s="88"/>
      <c r="Q336" s="88"/>
      <c r="R336" s="85">
        <f t="shared" si="26"/>
        <v>0</v>
      </c>
      <c r="S336" s="112"/>
      <c r="T336" s="110"/>
      <c r="U336" s="110"/>
      <c r="V336" s="110"/>
      <c r="W336" s="117">
        <f t="shared" si="27"/>
        <v>0</v>
      </c>
      <c r="X336" s="112"/>
      <c r="Y336" s="110"/>
      <c r="Z336" s="110"/>
      <c r="AA336" s="110"/>
      <c r="AB336" s="110"/>
      <c r="AC336" s="110"/>
      <c r="AD336" s="110"/>
      <c r="AE336" s="89"/>
      <c r="AF336" s="90"/>
      <c r="AG336" s="90"/>
      <c r="AH336" s="90"/>
      <c r="AI336" s="90"/>
      <c r="AJ336" s="90"/>
      <c r="AK336" s="90"/>
      <c r="AL336" s="90"/>
      <c r="AM336" s="90"/>
      <c r="AN336" s="89"/>
      <c r="AO336" s="90"/>
      <c r="AP336" s="90"/>
      <c r="AQ336" s="89"/>
      <c r="AR336" s="89"/>
      <c r="AS336" s="105"/>
      <c r="AT336" s="89"/>
      <c r="AU336" s="89"/>
      <c r="AV336" s="89"/>
      <c r="AW336" s="90"/>
      <c r="AX336" s="90"/>
      <c r="AY336" s="90"/>
      <c r="AZ336" s="89"/>
    </row>
    <row r="337" spans="1:52" s="67" customFormat="1" ht="25.5" customHeight="1" x14ac:dyDescent="0.2">
      <c r="A337" s="85">
        <f>Planeacion!A335</f>
        <v>0</v>
      </c>
      <c r="B337" s="85">
        <f>Planeacion!B335</f>
        <v>0</v>
      </c>
      <c r="C337" s="85">
        <f>Planeacion!C335</f>
        <v>0</v>
      </c>
      <c r="D337" s="85">
        <f>Planeacion!D336</f>
        <v>0</v>
      </c>
      <c r="E337" s="85" t="str">
        <f t="shared" si="30"/>
        <v>0000</v>
      </c>
      <c r="F337" s="85">
        <f>Planeacion!F335</f>
        <v>0</v>
      </c>
      <c r="G337" s="85">
        <f>Planeacion!G335</f>
        <v>0</v>
      </c>
      <c r="H337" s="85">
        <f>Planeacion!H335</f>
        <v>0</v>
      </c>
      <c r="I337" s="85">
        <f>Planeacion!I335</f>
        <v>0</v>
      </c>
      <c r="J337" s="85">
        <f>Planeacion!J335</f>
        <v>0</v>
      </c>
      <c r="K337" s="85">
        <f>Planeacion!K335</f>
        <v>0</v>
      </c>
      <c r="L337" s="85">
        <f>Planeacion!L335</f>
        <v>0</v>
      </c>
      <c r="M337" s="86" t="str">
        <f t="shared" si="29"/>
        <v>Participacion</v>
      </c>
      <c r="N337" s="85">
        <f>Planeacion!M335</f>
        <v>0</v>
      </c>
      <c r="O337" s="87"/>
      <c r="P337" s="88"/>
      <c r="Q337" s="88"/>
      <c r="R337" s="85">
        <f t="shared" si="26"/>
        <v>0</v>
      </c>
      <c r="S337" s="112"/>
      <c r="T337" s="110"/>
      <c r="U337" s="110"/>
      <c r="V337" s="110"/>
      <c r="W337" s="117">
        <f t="shared" si="27"/>
        <v>0</v>
      </c>
      <c r="X337" s="112"/>
      <c r="Y337" s="110"/>
      <c r="Z337" s="110"/>
      <c r="AA337" s="110"/>
      <c r="AB337" s="110"/>
      <c r="AC337" s="110"/>
      <c r="AD337" s="110"/>
      <c r="AE337" s="89"/>
      <c r="AF337" s="90"/>
      <c r="AG337" s="90"/>
      <c r="AH337" s="90"/>
      <c r="AI337" s="90"/>
      <c r="AJ337" s="90"/>
      <c r="AK337" s="90"/>
      <c r="AL337" s="90"/>
      <c r="AM337" s="90"/>
      <c r="AN337" s="89"/>
      <c r="AO337" s="90"/>
      <c r="AP337" s="90"/>
      <c r="AQ337" s="89"/>
      <c r="AR337" s="89"/>
      <c r="AS337" s="105"/>
      <c r="AT337" s="89"/>
      <c r="AU337" s="89"/>
      <c r="AV337" s="89"/>
      <c r="AW337" s="90"/>
      <c r="AX337" s="90"/>
      <c r="AY337" s="90"/>
      <c r="AZ337" s="89"/>
    </row>
    <row r="338" spans="1:52" s="67" customFormat="1" ht="25.5" customHeight="1" x14ac:dyDescent="0.2">
      <c r="A338" s="85">
        <f>Planeacion!A336</f>
        <v>0</v>
      </c>
      <c r="B338" s="85">
        <f>Planeacion!B336</f>
        <v>0</v>
      </c>
      <c r="C338" s="85">
        <f>Planeacion!C336</f>
        <v>0</v>
      </c>
      <c r="D338" s="85">
        <f>Planeacion!D337</f>
        <v>0</v>
      </c>
      <c r="E338" s="85" t="str">
        <f t="shared" si="30"/>
        <v>0000</v>
      </c>
      <c r="F338" s="85">
        <f>Planeacion!F336</f>
        <v>0</v>
      </c>
      <c r="G338" s="85">
        <f>Planeacion!G336</f>
        <v>0</v>
      </c>
      <c r="H338" s="85">
        <f>Planeacion!H336</f>
        <v>0</v>
      </c>
      <c r="I338" s="85">
        <f>Planeacion!I336</f>
        <v>0</v>
      </c>
      <c r="J338" s="85">
        <f>Planeacion!J336</f>
        <v>0</v>
      </c>
      <c r="K338" s="85">
        <f>Planeacion!K336</f>
        <v>0</v>
      </c>
      <c r="L338" s="85">
        <f>Planeacion!L336</f>
        <v>0</v>
      </c>
      <c r="M338" s="86" t="str">
        <f t="shared" si="29"/>
        <v>Participacion</v>
      </c>
      <c r="N338" s="85">
        <f>Planeacion!M336</f>
        <v>0</v>
      </c>
      <c r="O338" s="87"/>
      <c r="P338" s="88"/>
      <c r="Q338" s="88"/>
      <c r="R338" s="85">
        <f t="shared" si="26"/>
        <v>0</v>
      </c>
      <c r="S338" s="112"/>
      <c r="T338" s="110"/>
      <c r="U338" s="110"/>
      <c r="V338" s="110"/>
      <c r="W338" s="117">
        <f t="shared" si="27"/>
        <v>0</v>
      </c>
      <c r="X338" s="112"/>
      <c r="Y338" s="110"/>
      <c r="Z338" s="110"/>
      <c r="AA338" s="110"/>
      <c r="AB338" s="110"/>
      <c r="AC338" s="110"/>
      <c r="AD338" s="110"/>
      <c r="AE338" s="89"/>
      <c r="AF338" s="90"/>
      <c r="AG338" s="90"/>
      <c r="AH338" s="90"/>
      <c r="AI338" s="90"/>
      <c r="AJ338" s="90"/>
      <c r="AK338" s="90"/>
      <c r="AL338" s="90"/>
      <c r="AM338" s="90"/>
      <c r="AN338" s="89"/>
      <c r="AO338" s="90"/>
      <c r="AP338" s="90"/>
      <c r="AQ338" s="89"/>
      <c r="AR338" s="89"/>
      <c r="AS338" s="105"/>
      <c r="AT338" s="89"/>
      <c r="AU338" s="89"/>
      <c r="AV338" s="89"/>
      <c r="AW338" s="90"/>
      <c r="AX338" s="90"/>
      <c r="AY338" s="90"/>
      <c r="AZ338" s="89"/>
    </row>
    <row r="339" spans="1:52" s="67" customFormat="1" ht="25.5" customHeight="1" x14ac:dyDescent="0.2">
      <c r="A339" s="85">
        <f>Planeacion!A337</f>
        <v>0</v>
      </c>
      <c r="B339" s="85">
        <f>Planeacion!B337</f>
        <v>0</v>
      </c>
      <c r="C339" s="85">
        <f>Planeacion!C337</f>
        <v>0</v>
      </c>
      <c r="D339" s="85">
        <f>Planeacion!D338</f>
        <v>0</v>
      </c>
      <c r="E339" s="85" t="str">
        <f t="shared" si="30"/>
        <v>0000</v>
      </c>
      <c r="F339" s="85">
        <f>Planeacion!F337</f>
        <v>0</v>
      </c>
      <c r="G339" s="85">
        <f>Planeacion!G337</f>
        <v>0</v>
      </c>
      <c r="H339" s="85">
        <f>Planeacion!H337</f>
        <v>0</v>
      </c>
      <c r="I339" s="85">
        <f>Planeacion!I337</f>
        <v>0</v>
      </c>
      <c r="J339" s="85">
        <f>Planeacion!J337</f>
        <v>0</v>
      </c>
      <c r="K339" s="85">
        <f>Planeacion!K337</f>
        <v>0</v>
      </c>
      <c r="L339" s="85">
        <f>Planeacion!L337</f>
        <v>0</v>
      </c>
      <c r="M339" s="86" t="str">
        <f t="shared" si="29"/>
        <v>Participacion</v>
      </c>
      <c r="N339" s="85">
        <f>Planeacion!M337</f>
        <v>0</v>
      </c>
      <c r="O339" s="87"/>
      <c r="P339" s="88"/>
      <c r="Q339" s="88"/>
      <c r="R339" s="85">
        <f t="shared" si="26"/>
        <v>0</v>
      </c>
      <c r="S339" s="112"/>
      <c r="T339" s="110"/>
      <c r="U339" s="110"/>
      <c r="V339" s="110"/>
      <c r="W339" s="117">
        <f t="shared" si="27"/>
        <v>0</v>
      </c>
      <c r="X339" s="112"/>
      <c r="Y339" s="110"/>
      <c r="Z339" s="110"/>
      <c r="AA339" s="110"/>
      <c r="AB339" s="110"/>
      <c r="AC339" s="110"/>
      <c r="AD339" s="110"/>
      <c r="AE339" s="89"/>
      <c r="AF339" s="90"/>
      <c r="AG339" s="90"/>
      <c r="AH339" s="90"/>
      <c r="AI339" s="90"/>
      <c r="AJ339" s="90"/>
      <c r="AK339" s="90"/>
      <c r="AL339" s="90"/>
      <c r="AM339" s="90"/>
      <c r="AN339" s="89"/>
      <c r="AO339" s="90"/>
      <c r="AP339" s="90"/>
      <c r="AQ339" s="89"/>
      <c r="AR339" s="89"/>
      <c r="AS339" s="105"/>
      <c r="AT339" s="89"/>
      <c r="AU339" s="89"/>
      <c r="AV339" s="89"/>
      <c r="AW339" s="90"/>
      <c r="AX339" s="90"/>
      <c r="AY339" s="90"/>
      <c r="AZ339" s="89"/>
    </row>
    <row r="340" spans="1:52" s="67" customFormat="1" ht="25.5" customHeight="1" x14ac:dyDescent="0.2">
      <c r="A340" s="85">
        <f>Planeacion!A338</f>
        <v>0</v>
      </c>
      <c r="B340" s="85">
        <f>Planeacion!B338</f>
        <v>0</v>
      </c>
      <c r="C340" s="85">
        <f>Planeacion!C338</f>
        <v>0</v>
      </c>
      <c r="D340" s="85">
        <f>Planeacion!D339</f>
        <v>0</v>
      </c>
      <c r="E340" s="85" t="str">
        <f t="shared" si="30"/>
        <v>0000</v>
      </c>
      <c r="F340" s="85">
        <f>Planeacion!F338</f>
        <v>0</v>
      </c>
      <c r="G340" s="85">
        <f>Planeacion!G338</f>
        <v>0</v>
      </c>
      <c r="H340" s="85">
        <f>Planeacion!H338</f>
        <v>0</v>
      </c>
      <c r="I340" s="85">
        <f>Planeacion!I338</f>
        <v>0</v>
      </c>
      <c r="J340" s="85">
        <f>Planeacion!J338</f>
        <v>0</v>
      </c>
      <c r="K340" s="85">
        <f>Planeacion!K338</f>
        <v>0</v>
      </c>
      <c r="L340" s="85">
        <f>Planeacion!L338</f>
        <v>0</v>
      </c>
      <c r="M340" s="86" t="str">
        <f t="shared" si="29"/>
        <v>Participacion</v>
      </c>
      <c r="N340" s="85">
        <f>Planeacion!M338</f>
        <v>0</v>
      </c>
      <c r="O340" s="87"/>
      <c r="P340" s="88"/>
      <c r="Q340" s="88"/>
      <c r="R340" s="85">
        <f t="shared" si="26"/>
        <v>0</v>
      </c>
      <c r="S340" s="112"/>
      <c r="T340" s="110"/>
      <c r="U340" s="110"/>
      <c r="V340" s="110"/>
      <c r="W340" s="117">
        <f t="shared" si="27"/>
        <v>0</v>
      </c>
      <c r="X340" s="112"/>
      <c r="Y340" s="110"/>
      <c r="Z340" s="110"/>
      <c r="AA340" s="110"/>
      <c r="AB340" s="110"/>
      <c r="AC340" s="110"/>
      <c r="AD340" s="110"/>
      <c r="AE340" s="89"/>
      <c r="AF340" s="90"/>
      <c r="AG340" s="90"/>
      <c r="AH340" s="90"/>
      <c r="AI340" s="90"/>
      <c r="AJ340" s="90"/>
      <c r="AK340" s="90"/>
      <c r="AL340" s="90"/>
      <c r="AM340" s="90"/>
      <c r="AN340" s="89"/>
      <c r="AO340" s="90"/>
      <c r="AP340" s="90"/>
      <c r="AQ340" s="89"/>
      <c r="AR340" s="89"/>
      <c r="AS340" s="105"/>
      <c r="AT340" s="89"/>
      <c r="AU340" s="89"/>
      <c r="AV340" s="89"/>
      <c r="AW340" s="90"/>
      <c r="AX340" s="90"/>
      <c r="AY340" s="90"/>
      <c r="AZ340" s="89"/>
    </row>
    <row r="341" spans="1:52" s="67" customFormat="1" ht="25.5" customHeight="1" x14ac:dyDescent="0.2">
      <c r="A341" s="85">
        <f>Planeacion!A339</f>
        <v>0</v>
      </c>
      <c r="B341" s="85">
        <f>Planeacion!B339</f>
        <v>0</v>
      </c>
      <c r="C341" s="85">
        <f>Planeacion!C339</f>
        <v>0</v>
      </c>
      <c r="D341" s="85">
        <f>Planeacion!D340</f>
        <v>0</v>
      </c>
      <c r="E341" s="85" t="str">
        <f t="shared" si="30"/>
        <v>0000</v>
      </c>
      <c r="F341" s="85">
        <f>Planeacion!F339</f>
        <v>0</v>
      </c>
      <c r="G341" s="85">
        <f>Planeacion!G339</f>
        <v>0</v>
      </c>
      <c r="H341" s="85">
        <f>Planeacion!H339</f>
        <v>0</v>
      </c>
      <c r="I341" s="85">
        <f>Planeacion!I339</f>
        <v>0</v>
      </c>
      <c r="J341" s="85">
        <f>Planeacion!J339</f>
        <v>0</v>
      </c>
      <c r="K341" s="85">
        <f>Planeacion!K339</f>
        <v>0</v>
      </c>
      <c r="L341" s="85">
        <f>Planeacion!L339</f>
        <v>0</v>
      </c>
      <c r="M341" s="86" t="str">
        <f t="shared" si="29"/>
        <v>Participacion</v>
      </c>
      <c r="N341" s="85">
        <f>Planeacion!M339</f>
        <v>0</v>
      </c>
      <c r="O341" s="87"/>
      <c r="P341" s="88"/>
      <c r="Q341" s="88"/>
      <c r="R341" s="85">
        <f t="shared" si="26"/>
        <v>0</v>
      </c>
      <c r="S341" s="112"/>
      <c r="T341" s="110"/>
      <c r="U341" s="110"/>
      <c r="V341" s="110"/>
      <c r="W341" s="117">
        <f t="shared" si="27"/>
        <v>0</v>
      </c>
      <c r="X341" s="112"/>
      <c r="Y341" s="110"/>
      <c r="Z341" s="110"/>
      <c r="AA341" s="110"/>
      <c r="AB341" s="110"/>
      <c r="AC341" s="110"/>
      <c r="AD341" s="110"/>
      <c r="AE341" s="89"/>
      <c r="AF341" s="90"/>
      <c r="AG341" s="90"/>
      <c r="AH341" s="90"/>
      <c r="AI341" s="90"/>
      <c r="AJ341" s="90"/>
      <c r="AK341" s="90"/>
      <c r="AL341" s="90"/>
      <c r="AM341" s="90"/>
      <c r="AN341" s="89"/>
      <c r="AO341" s="90"/>
      <c r="AP341" s="90"/>
      <c r="AQ341" s="89"/>
      <c r="AR341" s="89"/>
      <c r="AS341" s="105"/>
      <c r="AT341" s="89"/>
      <c r="AU341" s="89"/>
      <c r="AV341" s="89"/>
      <c r="AW341" s="90"/>
      <c r="AX341" s="90"/>
      <c r="AY341" s="90"/>
      <c r="AZ341" s="89"/>
    </row>
    <row r="342" spans="1:52" x14ac:dyDescent="0.2">
      <c r="P342" s="101"/>
      <c r="Q342" s="101"/>
      <c r="R342" s="9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106"/>
      <c r="AT342" s="91"/>
      <c r="AU342" s="91"/>
      <c r="AV342" s="91"/>
      <c r="AW342" s="91"/>
      <c r="AX342" s="91"/>
      <c r="AY342" s="91"/>
      <c r="AZ342" s="91"/>
    </row>
    <row r="343" spans="1:52" x14ac:dyDescent="0.2">
      <c r="P343" s="101"/>
      <c r="Q343" s="101"/>
      <c r="R343" s="9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106"/>
      <c r="AT343" s="91"/>
      <c r="AU343" s="91"/>
      <c r="AV343" s="91"/>
      <c r="AW343" s="91"/>
      <c r="AX343" s="91"/>
      <c r="AY343" s="91"/>
      <c r="AZ343" s="91"/>
    </row>
    <row r="344" spans="1:52" x14ac:dyDescent="0.2">
      <c r="P344" s="101"/>
      <c r="Q344" s="101"/>
      <c r="R344" s="9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106"/>
      <c r="AT344" s="91"/>
      <c r="AU344" s="91"/>
      <c r="AV344" s="91"/>
      <c r="AW344" s="91"/>
      <c r="AX344" s="91"/>
      <c r="AY344" s="91"/>
      <c r="AZ344" s="91"/>
    </row>
    <row r="345" spans="1:52" x14ac:dyDescent="0.2">
      <c r="P345" s="101"/>
      <c r="Q345" s="101"/>
      <c r="R345" s="9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106"/>
      <c r="AT345" s="91"/>
      <c r="AU345" s="91"/>
      <c r="AV345" s="91"/>
      <c r="AW345" s="91"/>
      <c r="AX345" s="91"/>
      <c r="AY345" s="91"/>
      <c r="AZ345" s="91"/>
    </row>
    <row r="346" spans="1:52" x14ac:dyDescent="0.2">
      <c r="P346" s="101"/>
      <c r="Q346" s="101"/>
      <c r="R346" s="9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106"/>
      <c r="AT346" s="91"/>
      <c r="AU346" s="91"/>
      <c r="AV346" s="91"/>
      <c r="AW346" s="91"/>
      <c r="AX346" s="91"/>
      <c r="AY346" s="91"/>
      <c r="AZ346" s="91"/>
    </row>
    <row r="347" spans="1:52" x14ac:dyDescent="0.2">
      <c r="P347" s="101"/>
      <c r="Q347" s="101"/>
      <c r="R347" s="9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106"/>
      <c r="AT347" s="91"/>
      <c r="AU347" s="91"/>
      <c r="AV347" s="91"/>
      <c r="AW347" s="91"/>
      <c r="AX347" s="91"/>
      <c r="AY347" s="91"/>
      <c r="AZ347" s="91"/>
    </row>
    <row r="348" spans="1:52" x14ac:dyDescent="0.2">
      <c r="P348" s="101"/>
      <c r="Q348" s="101"/>
      <c r="R348" s="9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106"/>
      <c r="AT348" s="91"/>
      <c r="AU348" s="91"/>
      <c r="AV348" s="91"/>
      <c r="AW348" s="91"/>
      <c r="AX348" s="91"/>
      <c r="AY348" s="91"/>
      <c r="AZ348" s="91"/>
    </row>
    <row r="349" spans="1:52" x14ac:dyDescent="0.2">
      <c r="P349" s="101"/>
      <c r="Q349" s="101"/>
      <c r="R349" s="9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106"/>
      <c r="AT349" s="91"/>
      <c r="AU349" s="91"/>
      <c r="AV349" s="91"/>
      <c r="AW349" s="91"/>
      <c r="AX349" s="91"/>
      <c r="AY349" s="91"/>
      <c r="AZ349" s="91"/>
    </row>
    <row r="350" spans="1:52" x14ac:dyDescent="0.2">
      <c r="P350" s="101"/>
      <c r="Q350" s="101"/>
      <c r="R350" s="9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106"/>
      <c r="AT350" s="91"/>
      <c r="AU350" s="91"/>
      <c r="AV350" s="91"/>
      <c r="AW350" s="91"/>
      <c r="AX350" s="91"/>
      <c r="AY350" s="91"/>
      <c r="AZ350" s="91"/>
    </row>
    <row r="351" spans="1:52" x14ac:dyDescent="0.2">
      <c r="P351" s="101"/>
      <c r="Q351" s="101"/>
      <c r="R351" s="9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106"/>
      <c r="AT351" s="91"/>
      <c r="AU351" s="91"/>
      <c r="AV351" s="91"/>
      <c r="AW351" s="91"/>
      <c r="AX351" s="91"/>
      <c r="AY351" s="91"/>
      <c r="AZ351" s="91"/>
    </row>
    <row r="352" spans="1:52" x14ac:dyDescent="0.2">
      <c r="P352" s="101"/>
      <c r="Q352" s="101"/>
      <c r="R352" s="9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106"/>
      <c r="AT352" s="91"/>
      <c r="AU352" s="91"/>
      <c r="AV352" s="91"/>
      <c r="AW352" s="91"/>
      <c r="AX352" s="91"/>
      <c r="AY352" s="91"/>
      <c r="AZ352" s="91"/>
    </row>
    <row r="353" spans="16:52" x14ac:dyDescent="0.2">
      <c r="P353" s="101"/>
      <c r="Q353" s="101"/>
      <c r="R353" s="9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106"/>
      <c r="AT353" s="91"/>
      <c r="AU353" s="91"/>
      <c r="AV353" s="91"/>
      <c r="AW353" s="91"/>
      <c r="AX353" s="91"/>
      <c r="AY353" s="91"/>
      <c r="AZ353" s="91"/>
    </row>
    <row r="354" spans="16:52" x14ac:dyDescent="0.2">
      <c r="P354" s="101"/>
      <c r="Q354" s="101"/>
      <c r="R354" s="9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106"/>
      <c r="AT354" s="91"/>
      <c r="AU354" s="91"/>
      <c r="AV354" s="91"/>
      <c r="AW354" s="91"/>
      <c r="AX354" s="91"/>
      <c r="AY354" s="91"/>
      <c r="AZ354" s="91"/>
    </row>
    <row r="355" spans="16:52" x14ac:dyDescent="0.2">
      <c r="P355" s="101"/>
      <c r="Q355" s="101"/>
      <c r="R355" s="9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106"/>
      <c r="AT355" s="91"/>
      <c r="AU355" s="91"/>
      <c r="AV355" s="91"/>
      <c r="AW355" s="91"/>
      <c r="AX355" s="91"/>
      <c r="AY355" s="91"/>
      <c r="AZ355" s="91"/>
    </row>
    <row r="356" spans="16:52" x14ac:dyDescent="0.2">
      <c r="P356" s="101"/>
      <c r="Q356" s="101"/>
      <c r="R356" s="9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106"/>
      <c r="AT356" s="91"/>
      <c r="AU356" s="91"/>
      <c r="AV356" s="91"/>
      <c r="AW356" s="91"/>
      <c r="AX356" s="91"/>
      <c r="AY356" s="91"/>
      <c r="AZ356" s="91"/>
    </row>
    <row r="357" spans="16:52" x14ac:dyDescent="0.2">
      <c r="P357" s="101"/>
      <c r="Q357" s="101"/>
      <c r="R357" s="9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106"/>
      <c r="AT357" s="91"/>
      <c r="AU357" s="91"/>
      <c r="AV357" s="91"/>
      <c r="AW357" s="91"/>
      <c r="AX357" s="91"/>
      <c r="AY357" s="91"/>
      <c r="AZ357" s="91"/>
    </row>
    <row r="358" spans="16:52" x14ac:dyDescent="0.2">
      <c r="P358" s="101"/>
      <c r="Q358" s="101"/>
      <c r="R358" s="9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  <c r="AP358" s="91"/>
      <c r="AQ358" s="91"/>
      <c r="AR358" s="91"/>
      <c r="AS358" s="106"/>
      <c r="AT358" s="91"/>
      <c r="AU358" s="91"/>
      <c r="AV358" s="91"/>
      <c r="AW358" s="91"/>
      <c r="AX358" s="91"/>
      <c r="AY358" s="91"/>
      <c r="AZ358" s="91"/>
    </row>
    <row r="359" spans="16:52" x14ac:dyDescent="0.2">
      <c r="P359" s="101"/>
      <c r="Q359" s="101"/>
      <c r="R359" s="9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1"/>
      <c r="AR359" s="91"/>
      <c r="AS359" s="106"/>
      <c r="AT359" s="91"/>
      <c r="AU359" s="91"/>
      <c r="AV359" s="91"/>
      <c r="AW359" s="91"/>
      <c r="AX359" s="91"/>
      <c r="AY359" s="91"/>
      <c r="AZ359" s="91"/>
    </row>
    <row r="360" spans="16:52" x14ac:dyDescent="0.2">
      <c r="P360" s="101"/>
      <c r="Q360" s="101"/>
      <c r="R360" s="9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1"/>
      <c r="AR360" s="91"/>
      <c r="AS360" s="106"/>
      <c r="AT360" s="91"/>
      <c r="AU360" s="91"/>
      <c r="AV360" s="91"/>
      <c r="AW360" s="91"/>
      <c r="AX360" s="91"/>
      <c r="AY360" s="91"/>
      <c r="AZ360" s="91"/>
    </row>
    <row r="361" spans="16:52" x14ac:dyDescent="0.2">
      <c r="P361" s="101"/>
      <c r="Q361" s="101"/>
      <c r="R361" s="9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  <c r="AP361" s="91"/>
      <c r="AQ361" s="91"/>
      <c r="AR361" s="91"/>
      <c r="AS361" s="106"/>
      <c r="AT361" s="91"/>
      <c r="AU361" s="91"/>
      <c r="AV361" s="91"/>
      <c r="AW361" s="91"/>
      <c r="AX361" s="91"/>
      <c r="AY361" s="91"/>
      <c r="AZ361" s="91"/>
    </row>
    <row r="362" spans="16:52" x14ac:dyDescent="0.2">
      <c r="P362" s="101"/>
      <c r="Q362" s="101"/>
      <c r="R362" s="9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  <c r="AP362" s="91"/>
      <c r="AQ362" s="91"/>
      <c r="AR362" s="91"/>
      <c r="AS362" s="106"/>
      <c r="AT362" s="91"/>
      <c r="AU362" s="91"/>
      <c r="AV362" s="91"/>
      <c r="AW362" s="91"/>
      <c r="AX362" s="91"/>
      <c r="AY362" s="91"/>
      <c r="AZ362" s="91"/>
    </row>
    <row r="363" spans="16:52" x14ac:dyDescent="0.2">
      <c r="P363" s="101"/>
      <c r="Q363" s="101"/>
      <c r="R363" s="91"/>
      <c r="S363" s="111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  <c r="AD363" s="11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  <c r="AP363" s="91"/>
      <c r="AQ363" s="91"/>
      <c r="AR363" s="91"/>
      <c r="AS363" s="106"/>
      <c r="AT363" s="91"/>
      <c r="AU363" s="91"/>
      <c r="AV363" s="91"/>
      <c r="AW363" s="91"/>
      <c r="AX363" s="91"/>
      <c r="AY363" s="91"/>
      <c r="AZ363" s="91"/>
    </row>
    <row r="364" spans="16:52" x14ac:dyDescent="0.2">
      <c r="P364" s="101"/>
      <c r="Q364" s="101"/>
      <c r="R364" s="91"/>
      <c r="S364" s="111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  <c r="AD364" s="11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  <c r="AP364" s="91"/>
      <c r="AQ364" s="91"/>
      <c r="AR364" s="91"/>
      <c r="AS364" s="106"/>
      <c r="AT364" s="91"/>
      <c r="AU364" s="91"/>
      <c r="AV364" s="91"/>
      <c r="AW364" s="91"/>
      <c r="AX364" s="91"/>
      <c r="AY364" s="91"/>
      <c r="AZ364" s="91"/>
    </row>
    <row r="365" spans="16:52" x14ac:dyDescent="0.2">
      <c r="P365" s="101"/>
      <c r="Q365" s="101"/>
      <c r="R365" s="91"/>
      <c r="S365" s="111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  <c r="AD365" s="11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1"/>
      <c r="AR365" s="91"/>
      <c r="AS365" s="106"/>
      <c r="AT365" s="91"/>
      <c r="AU365" s="91"/>
      <c r="AV365" s="91"/>
      <c r="AW365" s="91"/>
      <c r="AX365" s="91"/>
      <c r="AY365" s="91"/>
      <c r="AZ365" s="91"/>
    </row>
    <row r="366" spans="16:52" x14ac:dyDescent="0.2">
      <c r="P366" s="101"/>
      <c r="Q366" s="101"/>
      <c r="R366" s="91"/>
      <c r="S366" s="111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  <c r="AD366" s="11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106"/>
      <c r="AT366" s="91"/>
      <c r="AU366" s="91"/>
      <c r="AV366" s="91"/>
      <c r="AW366" s="91"/>
      <c r="AX366" s="91"/>
      <c r="AY366" s="91"/>
      <c r="AZ366" s="91"/>
    </row>
    <row r="367" spans="16:52" x14ac:dyDescent="0.2">
      <c r="P367" s="101"/>
      <c r="Q367" s="101"/>
      <c r="R367" s="9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1"/>
      <c r="AR367" s="91"/>
      <c r="AS367" s="106"/>
      <c r="AT367" s="91"/>
      <c r="AU367" s="91"/>
      <c r="AV367" s="91"/>
      <c r="AW367" s="91"/>
      <c r="AX367" s="91"/>
      <c r="AY367" s="91"/>
      <c r="AZ367" s="91"/>
    </row>
    <row r="368" spans="16:52" x14ac:dyDescent="0.2">
      <c r="P368" s="101"/>
      <c r="Q368" s="101"/>
      <c r="R368" s="9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106"/>
      <c r="AT368" s="91"/>
      <c r="AU368" s="91"/>
      <c r="AV368" s="91"/>
      <c r="AW368" s="91"/>
      <c r="AX368" s="91"/>
      <c r="AY368" s="91"/>
      <c r="AZ368" s="91"/>
    </row>
    <row r="369" spans="16:52" x14ac:dyDescent="0.2">
      <c r="P369" s="101"/>
      <c r="Q369" s="101"/>
      <c r="R369" s="9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106"/>
      <c r="AT369" s="91"/>
      <c r="AU369" s="91"/>
      <c r="AV369" s="91"/>
      <c r="AW369" s="91"/>
      <c r="AX369" s="91"/>
      <c r="AY369" s="91"/>
      <c r="AZ369" s="91"/>
    </row>
    <row r="370" spans="16:52" x14ac:dyDescent="0.2">
      <c r="P370" s="101"/>
      <c r="Q370" s="101"/>
      <c r="R370" s="9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106"/>
      <c r="AT370" s="91"/>
      <c r="AU370" s="91"/>
      <c r="AV370" s="91"/>
      <c r="AW370" s="91"/>
      <c r="AX370" s="91"/>
      <c r="AY370" s="91"/>
      <c r="AZ370" s="91"/>
    </row>
    <row r="371" spans="16:52" x14ac:dyDescent="0.2">
      <c r="P371" s="101"/>
      <c r="Q371" s="101"/>
      <c r="R371" s="9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106"/>
      <c r="AT371" s="91"/>
      <c r="AU371" s="91"/>
      <c r="AV371" s="91"/>
      <c r="AW371" s="91"/>
      <c r="AX371" s="91"/>
      <c r="AY371" s="91"/>
      <c r="AZ371" s="91"/>
    </row>
    <row r="372" spans="16:52" x14ac:dyDescent="0.2">
      <c r="P372" s="101"/>
      <c r="Q372" s="101"/>
      <c r="R372" s="9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106"/>
      <c r="AT372" s="91"/>
      <c r="AU372" s="91"/>
      <c r="AV372" s="91"/>
      <c r="AW372" s="91"/>
      <c r="AX372" s="91"/>
      <c r="AY372" s="91"/>
      <c r="AZ372" s="91"/>
    </row>
    <row r="373" spans="16:52" x14ac:dyDescent="0.2">
      <c r="P373" s="101"/>
      <c r="Q373" s="101"/>
      <c r="R373" s="9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106"/>
      <c r="AT373" s="91"/>
      <c r="AU373" s="91"/>
      <c r="AV373" s="91"/>
      <c r="AW373" s="91"/>
      <c r="AX373" s="91"/>
      <c r="AY373" s="91"/>
      <c r="AZ373" s="91"/>
    </row>
    <row r="374" spans="16:52" x14ac:dyDescent="0.2">
      <c r="P374" s="101"/>
      <c r="Q374" s="101"/>
      <c r="R374" s="9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106"/>
      <c r="AT374" s="91"/>
      <c r="AU374" s="91"/>
      <c r="AV374" s="91"/>
      <c r="AW374" s="91"/>
      <c r="AX374" s="91"/>
      <c r="AY374" s="91"/>
      <c r="AZ374" s="91"/>
    </row>
    <row r="375" spans="16:52" x14ac:dyDescent="0.2">
      <c r="P375" s="101"/>
      <c r="Q375" s="101"/>
      <c r="R375" s="9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1"/>
      <c r="AR375" s="91"/>
      <c r="AS375" s="106"/>
      <c r="AT375" s="91"/>
      <c r="AU375" s="91"/>
      <c r="AV375" s="91"/>
      <c r="AW375" s="91"/>
      <c r="AX375" s="91"/>
      <c r="AY375" s="91"/>
      <c r="AZ375" s="91"/>
    </row>
    <row r="376" spans="16:52" x14ac:dyDescent="0.2">
      <c r="P376" s="101"/>
      <c r="Q376" s="101"/>
      <c r="R376" s="91"/>
      <c r="S376" s="111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  <c r="AD376" s="11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  <c r="AP376" s="91"/>
      <c r="AQ376" s="91"/>
      <c r="AR376" s="91"/>
      <c r="AS376" s="106"/>
      <c r="AT376" s="91"/>
      <c r="AU376" s="91"/>
      <c r="AV376" s="91"/>
      <c r="AW376" s="91"/>
      <c r="AX376" s="91"/>
      <c r="AY376" s="91"/>
      <c r="AZ376" s="91"/>
    </row>
    <row r="377" spans="16:52" x14ac:dyDescent="0.2">
      <c r="P377" s="101"/>
      <c r="Q377" s="101"/>
      <c r="R377" s="91"/>
      <c r="S377" s="111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  <c r="AD377" s="11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  <c r="AP377" s="91"/>
      <c r="AQ377" s="91"/>
      <c r="AR377" s="91"/>
      <c r="AS377" s="106"/>
      <c r="AT377" s="91"/>
      <c r="AU377" s="91"/>
      <c r="AV377" s="91"/>
      <c r="AW377" s="91"/>
      <c r="AX377" s="91"/>
      <c r="AY377" s="91"/>
      <c r="AZ377" s="91"/>
    </row>
    <row r="378" spans="16:52" x14ac:dyDescent="0.2">
      <c r="P378" s="101"/>
      <c r="Q378" s="101"/>
      <c r="R378" s="9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1"/>
      <c r="AR378" s="91"/>
      <c r="AS378" s="106"/>
      <c r="AT378" s="91"/>
      <c r="AU378" s="91"/>
      <c r="AV378" s="91"/>
      <c r="AW378" s="91"/>
      <c r="AX378" s="91"/>
      <c r="AY378" s="91"/>
      <c r="AZ378" s="91"/>
    </row>
    <row r="379" spans="16:52" x14ac:dyDescent="0.2">
      <c r="P379" s="101"/>
      <c r="Q379" s="101"/>
      <c r="R379" s="9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1"/>
      <c r="AR379" s="91"/>
      <c r="AS379" s="106"/>
      <c r="AT379" s="91"/>
      <c r="AU379" s="91"/>
      <c r="AV379" s="91"/>
      <c r="AW379" s="91"/>
      <c r="AX379" s="91"/>
      <c r="AY379" s="91"/>
      <c r="AZ379" s="91"/>
    </row>
    <row r="380" spans="16:52" x14ac:dyDescent="0.2">
      <c r="P380" s="101"/>
      <c r="Q380" s="101"/>
      <c r="R380" s="91"/>
      <c r="S380" s="111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  <c r="AD380" s="11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106"/>
      <c r="AT380" s="91"/>
      <c r="AU380" s="91"/>
      <c r="AV380" s="91"/>
      <c r="AW380" s="91"/>
      <c r="AX380" s="91"/>
      <c r="AY380" s="91"/>
      <c r="AZ380" s="91"/>
    </row>
    <row r="381" spans="16:52" x14ac:dyDescent="0.2">
      <c r="P381" s="101"/>
      <c r="Q381" s="101"/>
      <c r="R381" s="91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106"/>
      <c r="AT381" s="91"/>
      <c r="AU381" s="91"/>
      <c r="AV381" s="91"/>
      <c r="AW381" s="91"/>
      <c r="AX381" s="91"/>
      <c r="AY381" s="91"/>
      <c r="AZ381" s="91"/>
    </row>
    <row r="382" spans="16:52" x14ac:dyDescent="0.2">
      <c r="P382" s="101"/>
      <c r="Q382" s="101"/>
      <c r="R382" s="91"/>
      <c r="S382" s="111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  <c r="AD382" s="11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1"/>
      <c r="AR382" s="91"/>
      <c r="AS382" s="106"/>
      <c r="AT382" s="91"/>
      <c r="AU382" s="91"/>
      <c r="AV382" s="91"/>
      <c r="AW382" s="91"/>
      <c r="AX382" s="91"/>
      <c r="AY382" s="91"/>
      <c r="AZ382" s="91"/>
    </row>
    <row r="383" spans="16:52" x14ac:dyDescent="0.2">
      <c r="P383" s="101"/>
      <c r="Q383" s="101"/>
      <c r="R383" s="9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  <c r="AP383" s="91"/>
      <c r="AQ383" s="91"/>
      <c r="AR383" s="91"/>
      <c r="AS383" s="106"/>
      <c r="AT383" s="91"/>
      <c r="AU383" s="91"/>
      <c r="AV383" s="91"/>
      <c r="AW383" s="91"/>
      <c r="AX383" s="91"/>
      <c r="AY383" s="91"/>
      <c r="AZ383" s="91"/>
    </row>
    <row r="384" spans="16:52" x14ac:dyDescent="0.2">
      <c r="P384" s="101"/>
      <c r="Q384" s="101"/>
      <c r="R384" s="9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1"/>
      <c r="AR384" s="91"/>
      <c r="AS384" s="106"/>
      <c r="AT384" s="91"/>
      <c r="AU384" s="91"/>
      <c r="AV384" s="91"/>
      <c r="AW384" s="91"/>
      <c r="AX384" s="91"/>
      <c r="AY384" s="91"/>
      <c r="AZ384" s="91"/>
    </row>
    <row r="385" spans="16:52" x14ac:dyDescent="0.2">
      <c r="P385" s="101"/>
      <c r="Q385" s="101"/>
      <c r="R385" s="9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1"/>
      <c r="AR385" s="91"/>
      <c r="AS385" s="106"/>
      <c r="AT385" s="91"/>
      <c r="AU385" s="91"/>
      <c r="AV385" s="91"/>
      <c r="AW385" s="91"/>
      <c r="AX385" s="91"/>
      <c r="AY385" s="91"/>
      <c r="AZ385" s="91"/>
    </row>
    <row r="386" spans="16:52" x14ac:dyDescent="0.2">
      <c r="P386" s="101"/>
      <c r="Q386" s="101"/>
      <c r="R386" s="9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  <c r="AP386" s="91"/>
      <c r="AQ386" s="91"/>
      <c r="AR386" s="91"/>
      <c r="AS386" s="106"/>
      <c r="AT386" s="91"/>
      <c r="AU386" s="91"/>
      <c r="AV386" s="91"/>
      <c r="AW386" s="91"/>
      <c r="AX386" s="91"/>
      <c r="AY386" s="91"/>
      <c r="AZ386" s="91"/>
    </row>
    <row r="387" spans="16:52" x14ac:dyDescent="0.2">
      <c r="P387" s="101"/>
      <c r="Q387" s="101"/>
      <c r="R387" s="9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  <c r="AP387" s="91"/>
      <c r="AQ387" s="91"/>
      <c r="AR387" s="91"/>
      <c r="AS387" s="106"/>
      <c r="AT387" s="91"/>
      <c r="AU387" s="91"/>
      <c r="AV387" s="91"/>
      <c r="AW387" s="91"/>
      <c r="AX387" s="91"/>
      <c r="AY387" s="91"/>
      <c r="AZ387" s="91"/>
    </row>
    <row r="388" spans="16:52" x14ac:dyDescent="0.2">
      <c r="P388" s="101"/>
      <c r="Q388" s="101"/>
      <c r="R388" s="9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1"/>
      <c r="AR388" s="91"/>
      <c r="AS388" s="106"/>
      <c r="AT388" s="91"/>
      <c r="AU388" s="91"/>
      <c r="AV388" s="91"/>
      <c r="AW388" s="91"/>
      <c r="AX388" s="91"/>
      <c r="AY388" s="91"/>
      <c r="AZ388" s="91"/>
    </row>
    <row r="389" spans="16:52" x14ac:dyDescent="0.2">
      <c r="P389" s="101"/>
      <c r="Q389" s="101"/>
      <c r="R389" s="9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1"/>
      <c r="AR389" s="91"/>
      <c r="AS389" s="106"/>
      <c r="AT389" s="91"/>
      <c r="AU389" s="91"/>
      <c r="AV389" s="91"/>
      <c r="AW389" s="91"/>
      <c r="AX389" s="91"/>
      <c r="AY389" s="91"/>
      <c r="AZ389" s="91"/>
    </row>
    <row r="390" spans="16:52" x14ac:dyDescent="0.2">
      <c r="P390" s="101"/>
      <c r="Q390" s="101"/>
      <c r="R390" s="9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106"/>
      <c r="AT390" s="91"/>
      <c r="AU390" s="91"/>
      <c r="AV390" s="91"/>
      <c r="AW390" s="91"/>
      <c r="AX390" s="91"/>
      <c r="AY390" s="91"/>
      <c r="AZ390" s="91"/>
    </row>
    <row r="391" spans="16:52" x14ac:dyDescent="0.2">
      <c r="P391" s="101"/>
      <c r="Q391" s="101"/>
      <c r="R391" s="91"/>
      <c r="S391" s="111"/>
      <c r="T391" s="111"/>
      <c r="U391" s="111"/>
      <c r="V391" s="111"/>
      <c r="W391" s="111"/>
      <c r="X391" s="111"/>
      <c r="Y391" s="111"/>
      <c r="Z391" s="111"/>
      <c r="AA391" s="111"/>
      <c r="AB391" s="111"/>
      <c r="AC391" s="111"/>
      <c r="AD391" s="11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106"/>
      <c r="AT391" s="91"/>
      <c r="AU391" s="91"/>
      <c r="AV391" s="91"/>
      <c r="AW391" s="91"/>
      <c r="AX391" s="91"/>
      <c r="AY391" s="91"/>
      <c r="AZ391" s="91"/>
    </row>
    <row r="392" spans="16:52" x14ac:dyDescent="0.2">
      <c r="P392" s="101"/>
      <c r="Q392" s="101"/>
      <c r="R392" s="9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1"/>
      <c r="AR392" s="91"/>
      <c r="AS392" s="106"/>
      <c r="AT392" s="91"/>
      <c r="AU392" s="91"/>
      <c r="AV392" s="91"/>
      <c r="AW392" s="91"/>
      <c r="AX392" s="91"/>
      <c r="AY392" s="91"/>
      <c r="AZ392" s="91"/>
    </row>
    <row r="393" spans="16:52" x14ac:dyDescent="0.2">
      <c r="P393" s="101"/>
      <c r="Q393" s="101"/>
      <c r="R393" s="9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/>
      <c r="AD393" s="11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106"/>
      <c r="AT393" s="91"/>
      <c r="AU393" s="91"/>
      <c r="AV393" s="91"/>
      <c r="AW393" s="91"/>
      <c r="AX393" s="91"/>
      <c r="AY393" s="91"/>
      <c r="AZ393" s="91"/>
    </row>
    <row r="394" spans="16:52" x14ac:dyDescent="0.2">
      <c r="P394" s="101"/>
      <c r="Q394" s="101"/>
      <c r="R394" s="91"/>
      <c r="S394" s="111"/>
      <c r="T394" s="111"/>
      <c r="U394" s="111"/>
      <c r="V394" s="111"/>
      <c r="W394" s="111"/>
      <c r="X394" s="111"/>
      <c r="Y394" s="111"/>
      <c r="Z394" s="111"/>
      <c r="AA394" s="111"/>
      <c r="AB394" s="111"/>
      <c r="AC394" s="111"/>
      <c r="AD394" s="11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  <c r="AS394" s="106"/>
      <c r="AT394" s="91"/>
      <c r="AU394" s="91"/>
      <c r="AV394" s="91"/>
      <c r="AW394" s="91"/>
      <c r="AX394" s="91"/>
      <c r="AY394" s="91"/>
      <c r="AZ394" s="91"/>
    </row>
    <row r="395" spans="16:52" x14ac:dyDescent="0.2">
      <c r="P395" s="101"/>
      <c r="Q395" s="101"/>
      <c r="R395" s="91"/>
      <c r="S395" s="111"/>
      <c r="T395" s="111"/>
      <c r="U395" s="111"/>
      <c r="V395" s="111"/>
      <c r="W395" s="111"/>
      <c r="X395" s="111"/>
      <c r="Y395" s="111"/>
      <c r="Z395" s="111"/>
      <c r="AA395" s="111"/>
      <c r="AB395" s="111"/>
      <c r="AC395" s="111"/>
      <c r="AD395" s="11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  <c r="AP395" s="91"/>
      <c r="AQ395" s="91"/>
      <c r="AR395" s="91"/>
      <c r="AS395" s="106"/>
      <c r="AT395" s="91"/>
      <c r="AU395" s="91"/>
      <c r="AV395" s="91"/>
      <c r="AW395" s="91"/>
      <c r="AX395" s="91"/>
      <c r="AY395" s="91"/>
      <c r="AZ395" s="91"/>
    </row>
    <row r="396" spans="16:52" x14ac:dyDescent="0.2">
      <c r="P396" s="101"/>
      <c r="Q396" s="101"/>
      <c r="R396" s="9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1"/>
      <c r="AQ396" s="91"/>
      <c r="AR396" s="91"/>
      <c r="AS396" s="106"/>
      <c r="AT396" s="91"/>
      <c r="AU396" s="91"/>
      <c r="AV396" s="91"/>
      <c r="AW396" s="91"/>
      <c r="AX396" s="91"/>
      <c r="AY396" s="91"/>
      <c r="AZ396" s="91"/>
    </row>
    <row r="397" spans="16:52" x14ac:dyDescent="0.2">
      <c r="P397" s="101"/>
      <c r="Q397" s="101"/>
      <c r="R397" s="9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91"/>
      <c r="AF397" s="91"/>
      <c r="AG397" s="91"/>
      <c r="AH397" s="91"/>
      <c r="AI397" s="91"/>
      <c r="AJ397" s="91"/>
      <c r="AK397" s="91"/>
      <c r="AL397" s="91"/>
      <c r="AM397" s="91"/>
      <c r="AN397" s="91"/>
      <c r="AO397" s="91"/>
      <c r="AP397" s="91"/>
      <c r="AQ397" s="91"/>
      <c r="AR397" s="91"/>
      <c r="AS397" s="106"/>
      <c r="AT397" s="91"/>
      <c r="AU397" s="91"/>
      <c r="AV397" s="91"/>
      <c r="AW397" s="91"/>
      <c r="AX397" s="91"/>
      <c r="AY397" s="91"/>
      <c r="AZ397" s="91"/>
    </row>
    <row r="398" spans="16:52" x14ac:dyDescent="0.2">
      <c r="P398" s="101"/>
      <c r="Q398" s="101"/>
      <c r="R398" s="9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  <c r="AP398" s="91"/>
      <c r="AQ398" s="91"/>
      <c r="AR398" s="91"/>
      <c r="AS398" s="106"/>
      <c r="AT398" s="91"/>
      <c r="AU398" s="91"/>
      <c r="AV398" s="91"/>
      <c r="AW398" s="91"/>
      <c r="AX398" s="91"/>
      <c r="AY398" s="91"/>
      <c r="AZ398" s="91"/>
    </row>
    <row r="399" spans="16:52" x14ac:dyDescent="0.2">
      <c r="P399" s="101"/>
      <c r="Q399" s="101"/>
      <c r="R399" s="9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  <c r="AP399" s="91"/>
      <c r="AQ399" s="91"/>
      <c r="AR399" s="91"/>
      <c r="AS399" s="106"/>
      <c r="AT399" s="91"/>
      <c r="AU399" s="91"/>
      <c r="AV399" s="91"/>
      <c r="AW399" s="91"/>
      <c r="AX399" s="91"/>
      <c r="AY399" s="91"/>
      <c r="AZ399" s="91"/>
    </row>
    <row r="400" spans="16:52" x14ac:dyDescent="0.2">
      <c r="P400" s="101"/>
      <c r="Q400" s="101"/>
      <c r="R400" s="91"/>
      <c r="S400" s="111"/>
      <c r="T400" s="111"/>
      <c r="U400" s="111"/>
      <c r="V400" s="111"/>
      <c r="W400" s="111"/>
      <c r="X400" s="111"/>
      <c r="Y400" s="111"/>
      <c r="Z400" s="111"/>
      <c r="AA400" s="111"/>
      <c r="AB400" s="111"/>
      <c r="AC400" s="111"/>
      <c r="AD400" s="11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  <c r="AP400" s="91"/>
      <c r="AQ400" s="91"/>
      <c r="AR400" s="91"/>
      <c r="AS400" s="106"/>
      <c r="AT400" s="91"/>
      <c r="AU400" s="91"/>
      <c r="AV400" s="91"/>
      <c r="AW400" s="91"/>
      <c r="AX400" s="91"/>
      <c r="AY400" s="91"/>
      <c r="AZ400" s="91"/>
    </row>
    <row r="401" spans="16:52" x14ac:dyDescent="0.2">
      <c r="P401" s="101"/>
      <c r="Q401" s="101"/>
      <c r="R401" s="91"/>
      <c r="S401" s="111"/>
      <c r="T401" s="111"/>
      <c r="U401" s="111"/>
      <c r="V401" s="111"/>
      <c r="W401" s="111"/>
      <c r="X401" s="111"/>
      <c r="Y401" s="111"/>
      <c r="Z401" s="111"/>
      <c r="AA401" s="111"/>
      <c r="AB401" s="111"/>
      <c r="AC401" s="111"/>
      <c r="AD401" s="11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  <c r="AP401" s="91"/>
      <c r="AQ401" s="91"/>
      <c r="AR401" s="91"/>
      <c r="AS401" s="106"/>
      <c r="AT401" s="91"/>
      <c r="AU401" s="91"/>
      <c r="AV401" s="91"/>
      <c r="AW401" s="91"/>
      <c r="AX401" s="91"/>
      <c r="AY401" s="91"/>
      <c r="AZ401" s="91"/>
    </row>
    <row r="402" spans="16:52" x14ac:dyDescent="0.2">
      <c r="P402" s="101"/>
      <c r="Q402" s="101"/>
      <c r="R402" s="91"/>
      <c r="S402" s="111"/>
      <c r="T402" s="111"/>
      <c r="U402" s="111"/>
      <c r="V402" s="111"/>
      <c r="W402" s="111"/>
      <c r="X402" s="111"/>
      <c r="Y402" s="111"/>
      <c r="Z402" s="111"/>
      <c r="AA402" s="111"/>
      <c r="AB402" s="111"/>
      <c r="AC402" s="111"/>
      <c r="AD402" s="11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106"/>
      <c r="AT402" s="91"/>
      <c r="AU402" s="91"/>
      <c r="AV402" s="91"/>
      <c r="AW402" s="91"/>
      <c r="AX402" s="91"/>
      <c r="AY402" s="91"/>
      <c r="AZ402" s="91"/>
    </row>
    <row r="403" spans="16:52" x14ac:dyDescent="0.2">
      <c r="P403" s="101"/>
      <c r="Q403" s="101"/>
      <c r="R403" s="9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1"/>
      <c r="AE403" s="91"/>
      <c r="AF403" s="91"/>
      <c r="AG403" s="91"/>
      <c r="AH403" s="91"/>
      <c r="AI403" s="91"/>
      <c r="AJ403" s="91"/>
      <c r="AK403" s="91"/>
      <c r="AL403" s="91"/>
      <c r="AM403" s="91"/>
      <c r="AN403" s="91"/>
      <c r="AO403" s="91"/>
      <c r="AP403" s="91"/>
      <c r="AQ403" s="91"/>
      <c r="AR403" s="91"/>
      <c r="AS403" s="106"/>
      <c r="AT403" s="91"/>
      <c r="AU403" s="91"/>
      <c r="AV403" s="91"/>
      <c r="AW403" s="91"/>
      <c r="AX403" s="91"/>
      <c r="AY403" s="91"/>
      <c r="AZ403" s="91"/>
    </row>
    <row r="404" spans="16:52" x14ac:dyDescent="0.2">
      <c r="P404" s="101"/>
      <c r="Q404" s="101"/>
      <c r="R404" s="9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  <c r="AP404" s="91"/>
      <c r="AQ404" s="91"/>
      <c r="AR404" s="91"/>
      <c r="AS404" s="106"/>
      <c r="AT404" s="91"/>
      <c r="AU404" s="91"/>
      <c r="AV404" s="91"/>
      <c r="AW404" s="91"/>
      <c r="AX404" s="91"/>
      <c r="AY404" s="91"/>
      <c r="AZ404" s="91"/>
    </row>
    <row r="405" spans="16:52" x14ac:dyDescent="0.2">
      <c r="P405" s="101"/>
      <c r="Q405" s="101"/>
      <c r="R405" s="9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1"/>
      <c r="AE405" s="91"/>
      <c r="AF405" s="91"/>
      <c r="AG405" s="91"/>
      <c r="AH405" s="91"/>
      <c r="AI405" s="91"/>
      <c r="AJ405" s="91"/>
      <c r="AK405" s="91"/>
      <c r="AL405" s="91"/>
      <c r="AM405" s="91"/>
      <c r="AN405" s="91"/>
      <c r="AO405" s="91"/>
      <c r="AP405" s="91"/>
      <c r="AQ405" s="91"/>
      <c r="AR405" s="91"/>
      <c r="AS405" s="106"/>
      <c r="AT405" s="91"/>
      <c r="AU405" s="91"/>
      <c r="AV405" s="91"/>
      <c r="AW405" s="91"/>
      <c r="AX405" s="91"/>
      <c r="AY405" s="91"/>
      <c r="AZ405" s="91"/>
    </row>
    <row r="406" spans="16:52" x14ac:dyDescent="0.2">
      <c r="P406" s="101"/>
      <c r="Q406" s="101"/>
      <c r="R406" s="9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91"/>
      <c r="AF406" s="91"/>
      <c r="AG406" s="91"/>
      <c r="AH406" s="91"/>
      <c r="AI406" s="91"/>
      <c r="AJ406" s="91"/>
      <c r="AK406" s="91"/>
      <c r="AL406" s="91"/>
      <c r="AM406" s="91"/>
      <c r="AN406" s="91"/>
      <c r="AO406" s="91"/>
      <c r="AP406" s="91"/>
      <c r="AQ406" s="91"/>
      <c r="AR406" s="91"/>
      <c r="AS406" s="106"/>
      <c r="AT406" s="91"/>
      <c r="AU406" s="91"/>
      <c r="AV406" s="91"/>
      <c r="AW406" s="91"/>
      <c r="AX406" s="91"/>
      <c r="AY406" s="91"/>
      <c r="AZ406" s="91"/>
    </row>
    <row r="407" spans="16:52" x14ac:dyDescent="0.2">
      <c r="P407" s="101"/>
      <c r="Q407" s="101"/>
      <c r="R407" s="9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91"/>
      <c r="AF407" s="91"/>
      <c r="AG407" s="91"/>
      <c r="AH407" s="91"/>
      <c r="AI407" s="91"/>
      <c r="AJ407" s="91"/>
      <c r="AK407" s="91"/>
      <c r="AL407" s="91"/>
      <c r="AM407" s="91"/>
      <c r="AN407" s="91"/>
      <c r="AO407" s="91"/>
      <c r="AP407" s="91"/>
      <c r="AQ407" s="91"/>
      <c r="AR407" s="91"/>
      <c r="AS407" s="106"/>
      <c r="AT407" s="91"/>
      <c r="AU407" s="91"/>
      <c r="AV407" s="91"/>
      <c r="AW407" s="91"/>
      <c r="AX407" s="91"/>
      <c r="AY407" s="91"/>
      <c r="AZ407" s="91"/>
    </row>
    <row r="408" spans="16:52" x14ac:dyDescent="0.2">
      <c r="P408" s="101"/>
      <c r="Q408" s="101"/>
      <c r="R408" s="9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1"/>
      <c r="AE408" s="91"/>
      <c r="AF408" s="91"/>
      <c r="AG408" s="91"/>
      <c r="AH408" s="91"/>
      <c r="AI408" s="91"/>
      <c r="AJ408" s="91"/>
      <c r="AK408" s="91"/>
      <c r="AL408" s="91"/>
      <c r="AM408" s="91"/>
      <c r="AN408" s="91"/>
      <c r="AO408" s="91"/>
      <c r="AP408" s="91"/>
      <c r="AQ408" s="91"/>
      <c r="AR408" s="91"/>
      <c r="AS408" s="106"/>
      <c r="AT408" s="91"/>
      <c r="AU408" s="91"/>
      <c r="AV408" s="91"/>
      <c r="AW408" s="91"/>
      <c r="AX408" s="91"/>
      <c r="AY408" s="91"/>
      <c r="AZ408" s="91"/>
    </row>
    <row r="409" spans="16:52" x14ac:dyDescent="0.2">
      <c r="P409" s="101"/>
      <c r="Q409" s="101"/>
      <c r="R409" s="9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  <c r="AP409" s="91"/>
      <c r="AQ409" s="91"/>
      <c r="AR409" s="91"/>
      <c r="AS409" s="106"/>
      <c r="AT409" s="91"/>
      <c r="AU409" s="91"/>
      <c r="AV409" s="91"/>
      <c r="AW409" s="91"/>
      <c r="AX409" s="91"/>
      <c r="AY409" s="91"/>
      <c r="AZ409" s="91"/>
    </row>
    <row r="410" spans="16:52" x14ac:dyDescent="0.2">
      <c r="P410" s="101"/>
      <c r="Q410" s="101"/>
      <c r="R410" s="9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1"/>
      <c r="AE410" s="91"/>
      <c r="AF410" s="91"/>
      <c r="AG410" s="91"/>
      <c r="AH410" s="91"/>
      <c r="AI410" s="91"/>
      <c r="AJ410" s="91"/>
      <c r="AK410" s="91"/>
      <c r="AL410" s="91"/>
      <c r="AM410" s="91"/>
      <c r="AN410" s="91"/>
      <c r="AO410" s="91"/>
      <c r="AP410" s="91"/>
      <c r="AQ410" s="91"/>
      <c r="AR410" s="91"/>
      <c r="AS410" s="106"/>
      <c r="AT410" s="91"/>
      <c r="AU410" s="91"/>
      <c r="AV410" s="91"/>
      <c r="AW410" s="91"/>
      <c r="AX410" s="91"/>
      <c r="AY410" s="91"/>
      <c r="AZ410" s="91"/>
    </row>
    <row r="411" spans="16:52" x14ac:dyDescent="0.2">
      <c r="P411" s="101"/>
      <c r="Q411" s="101"/>
      <c r="R411" s="9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  <c r="AP411" s="91"/>
      <c r="AQ411" s="91"/>
      <c r="AR411" s="91"/>
      <c r="AS411" s="106"/>
      <c r="AT411" s="91"/>
      <c r="AU411" s="91"/>
      <c r="AV411" s="91"/>
      <c r="AW411" s="91"/>
      <c r="AX411" s="91"/>
      <c r="AY411" s="91"/>
      <c r="AZ411" s="91"/>
    </row>
    <row r="412" spans="16:52" x14ac:dyDescent="0.2">
      <c r="P412" s="101"/>
      <c r="Q412" s="101"/>
      <c r="R412" s="9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91"/>
      <c r="AF412" s="91"/>
      <c r="AG412" s="91"/>
      <c r="AH412" s="91"/>
      <c r="AI412" s="91"/>
      <c r="AJ412" s="91"/>
      <c r="AK412" s="91"/>
      <c r="AL412" s="91"/>
      <c r="AM412" s="91"/>
      <c r="AN412" s="91"/>
      <c r="AO412" s="91"/>
      <c r="AP412" s="91"/>
      <c r="AQ412" s="91"/>
      <c r="AR412" s="91"/>
      <c r="AS412" s="106"/>
      <c r="AT412" s="91"/>
      <c r="AU412" s="91"/>
      <c r="AV412" s="91"/>
      <c r="AW412" s="91"/>
      <c r="AX412" s="91"/>
      <c r="AY412" s="91"/>
      <c r="AZ412" s="91"/>
    </row>
    <row r="413" spans="16:52" x14ac:dyDescent="0.2">
      <c r="P413" s="101"/>
      <c r="Q413" s="101"/>
      <c r="R413" s="91"/>
      <c r="S413" s="111"/>
      <c r="T413" s="111"/>
      <c r="U413" s="111"/>
      <c r="V413" s="111"/>
      <c r="W413" s="111"/>
      <c r="X413" s="111"/>
      <c r="Y413" s="111"/>
      <c r="Z413" s="111"/>
      <c r="AA413" s="111"/>
      <c r="AB413" s="111"/>
      <c r="AC413" s="111"/>
      <c r="AD413" s="111"/>
      <c r="AE413" s="91"/>
      <c r="AF413" s="91"/>
      <c r="AG413" s="91"/>
      <c r="AH413" s="91"/>
      <c r="AI413" s="91"/>
      <c r="AJ413" s="91"/>
      <c r="AK413" s="91"/>
      <c r="AL413" s="91"/>
      <c r="AM413" s="91"/>
      <c r="AN413" s="91"/>
      <c r="AO413" s="91"/>
      <c r="AP413" s="91"/>
      <c r="AQ413" s="91"/>
      <c r="AR413" s="91"/>
      <c r="AS413" s="106"/>
      <c r="AT413" s="91"/>
      <c r="AU413" s="91"/>
      <c r="AV413" s="91"/>
      <c r="AW413" s="91"/>
      <c r="AX413" s="91"/>
      <c r="AY413" s="91"/>
      <c r="AZ413" s="91"/>
    </row>
    <row r="414" spans="16:52" x14ac:dyDescent="0.2">
      <c r="P414" s="101"/>
      <c r="Q414" s="101"/>
      <c r="R414" s="9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91"/>
      <c r="AF414" s="91"/>
      <c r="AG414" s="91"/>
      <c r="AH414" s="91"/>
      <c r="AI414" s="91"/>
      <c r="AJ414" s="91"/>
      <c r="AK414" s="91"/>
      <c r="AL414" s="91"/>
      <c r="AM414" s="91"/>
      <c r="AN414" s="91"/>
      <c r="AO414" s="91"/>
      <c r="AP414" s="91"/>
      <c r="AQ414" s="91"/>
      <c r="AR414" s="91"/>
      <c r="AS414" s="106"/>
      <c r="AT414" s="91"/>
      <c r="AU414" s="91"/>
      <c r="AV414" s="91"/>
      <c r="AW414" s="91"/>
      <c r="AX414" s="91"/>
      <c r="AY414" s="91"/>
      <c r="AZ414" s="91"/>
    </row>
    <row r="415" spans="16:52" x14ac:dyDescent="0.2">
      <c r="P415" s="101"/>
      <c r="Q415" s="101"/>
      <c r="R415" s="9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91"/>
      <c r="AF415" s="91"/>
      <c r="AG415" s="91"/>
      <c r="AH415" s="91"/>
      <c r="AI415" s="91"/>
      <c r="AJ415" s="91"/>
      <c r="AK415" s="91"/>
      <c r="AL415" s="91"/>
      <c r="AM415" s="91"/>
      <c r="AN415" s="91"/>
      <c r="AO415" s="91"/>
      <c r="AP415" s="91"/>
      <c r="AQ415" s="91"/>
      <c r="AR415" s="91"/>
      <c r="AS415" s="106"/>
      <c r="AT415" s="91"/>
      <c r="AU415" s="91"/>
      <c r="AV415" s="91"/>
      <c r="AW415" s="91"/>
      <c r="AX415" s="91"/>
      <c r="AY415" s="91"/>
      <c r="AZ415" s="91"/>
    </row>
    <row r="416" spans="16:52" x14ac:dyDescent="0.2">
      <c r="P416" s="101"/>
      <c r="Q416" s="101"/>
      <c r="R416" s="91"/>
      <c r="S416" s="111"/>
      <c r="T416" s="111"/>
      <c r="U416" s="111"/>
      <c r="V416" s="111"/>
      <c r="W416" s="111"/>
      <c r="X416" s="111"/>
      <c r="Y416" s="111"/>
      <c r="Z416" s="111"/>
      <c r="AA416" s="111"/>
      <c r="AB416" s="111"/>
      <c r="AC416" s="111"/>
      <c r="AD416" s="111"/>
      <c r="AE416" s="91"/>
      <c r="AF416" s="91"/>
      <c r="AG416" s="91"/>
      <c r="AH416" s="91"/>
      <c r="AI416" s="91"/>
      <c r="AJ416" s="91"/>
      <c r="AK416" s="91"/>
      <c r="AL416" s="91"/>
      <c r="AM416" s="91"/>
      <c r="AN416" s="91"/>
      <c r="AO416" s="91"/>
      <c r="AP416" s="91"/>
      <c r="AQ416" s="91"/>
      <c r="AR416" s="91"/>
      <c r="AS416" s="106"/>
      <c r="AT416" s="91"/>
      <c r="AU416" s="91"/>
      <c r="AV416" s="91"/>
      <c r="AW416" s="91"/>
      <c r="AX416" s="91"/>
      <c r="AY416" s="91"/>
      <c r="AZ416" s="91"/>
    </row>
    <row r="417" spans="16:52" x14ac:dyDescent="0.2">
      <c r="P417" s="101"/>
      <c r="Q417" s="101"/>
      <c r="R417" s="91"/>
      <c r="S417" s="111"/>
      <c r="T417" s="111"/>
      <c r="U417" s="111"/>
      <c r="V417" s="111"/>
      <c r="W417" s="111"/>
      <c r="X417" s="111"/>
      <c r="Y417" s="111"/>
      <c r="Z417" s="111"/>
      <c r="AA417" s="111"/>
      <c r="AB417" s="111"/>
      <c r="AC417" s="111"/>
      <c r="AD417" s="11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  <c r="AP417" s="91"/>
      <c r="AQ417" s="91"/>
      <c r="AR417" s="91"/>
      <c r="AS417" s="106"/>
      <c r="AT417" s="91"/>
      <c r="AU417" s="91"/>
      <c r="AV417" s="91"/>
      <c r="AW417" s="91"/>
      <c r="AX417" s="91"/>
      <c r="AY417" s="91"/>
      <c r="AZ417" s="91"/>
    </row>
    <row r="418" spans="16:52" x14ac:dyDescent="0.2">
      <c r="P418" s="101"/>
      <c r="Q418" s="101"/>
      <c r="R418" s="91"/>
      <c r="S418" s="111"/>
      <c r="T418" s="111"/>
      <c r="U418" s="111"/>
      <c r="V418" s="111"/>
      <c r="W418" s="111"/>
      <c r="X418" s="111"/>
      <c r="Y418" s="111"/>
      <c r="Z418" s="111"/>
      <c r="AA418" s="111"/>
      <c r="AB418" s="111"/>
      <c r="AC418" s="111"/>
      <c r="AD418" s="11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1"/>
      <c r="AR418" s="91"/>
      <c r="AS418" s="106"/>
      <c r="AT418" s="91"/>
      <c r="AU418" s="91"/>
      <c r="AV418" s="91"/>
      <c r="AW418" s="91"/>
      <c r="AX418" s="91"/>
      <c r="AY418" s="91"/>
      <c r="AZ418" s="91"/>
    </row>
    <row r="419" spans="16:52" x14ac:dyDescent="0.2">
      <c r="P419" s="101"/>
      <c r="Q419" s="101"/>
      <c r="R419" s="91"/>
      <c r="S419" s="111"/>
      <c r="T419" s="111"/>
      <c r="U419" s="111"/>
      <c r="V419" s="111"/>
      <c r="W419" s="111"/>
      <c r="X419" s="111"/>
      <c r="Y419" s="111"/>
      <c r="Z419" s="111"/>
      <c r="AA419" s="111"/>
      <c r="AB419" s="111"/>
      <c r="AC419" s="111"/>
      <c r="AD419" s="111"/>
      <c r="AE419" s="91"/>
      <c r="AF419" s="91"/>
      <c r="AG419" s="91"/>
      <c r="AH419" s="91"/>
      <c r="AI419" s="91"/>
      <c r="AJ419" s="91"/>
      <c r="AK419" s="91"/>
      <c r="AL419" s="91"/>
      <c r="AM419" s="91"/>
      <c r="AN419" s="91"/>
      <c r="AO419" s="91"/>
      <c r="AP419" s="91"/>
      <c r="AQ419" s="91"/>
      <c r="AR419" s="91"/>
      <c r="AS419" s="106"/>
      <c r="AT419" s="91"/>
      <c r="AU419" s="91"/>
      <c r="AV419" s="91"/>
      <c r="AW419" s="91"/>
      <c r="AX419" s="91"/>
      <c r="AY419" s="91"/>
      <c r="AZ419" s="91"/>
    </row>
    <row r="420" spans="16:52" x14ac:dyDescent="0.2">
      <c r="P420" s="101"/>
      <c r="Q420" s="101"/>
      <c r="R420" s="91"/>
      <c r="S420" s="111"/>
      <c r="T420" s="111"/>
      <c r="U420" s="111"/>
      <c r="V420" s="111"/>
      <c r="W420" s="111"/>
      <c r="X420" s="111"/>
      <c r="Y420" s="111"/>
      <c r="Z420" s="111"/>
      <c r="AA420" s="111"/>
      <c r="AB420" s="111"/>
      <c r="AC420" s="111"/>
      <c r="AD420" s="11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  <c r="AP420" s="91"/>
      <c r="AQ420" s="91"/>
      <c r="AR420" s="91"/>
      <c r="AS420" s="106"/>
      <c r="AT420" s="91"/>
      <c r="AU420" s="91"/>
      <c r="AV420" s="91"/>
      <c r="AW420" s="91"/>
      <c r="AX420" s="91"/>
      <c r="AY420" s="91"/>
      <c r="AZ420" s="91"/>
    </row>
    <row r="421" spans="16:52" x14ac:dyDescent="0.2">
      <c r="P421" s="101"/>
      <c r="Q421" s="101"/>
      <c r="R421" s="91"/>
      <c r="S421" s="111"/>
      <c r="T421" s="111"/>
      <c r="U421" s="111"/>
      <c r="V421" s="111"/>
      <c r="W421" s="111"/>
      <c r="X421" s="111"/>
      <c r="Y421" s="111"/>
      <c r="Z421" s="111"/>
      <c r="AA421" s="111"/>
      <c r="AB421" s="111"/>
      <c r="AC421" s="111"/>
      <c r="AD421" s="11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  <c r="AP421" s="91"/>
      <c r="AQ421" s="91"/>
      <c r="AR421" s="91"/>
      <c r="AS421" s="106"/>
      <c r="AT421" s="91"/>
      <c r="AU421" s="91"/>
      <c r="AV421" s="91"/>
      <c r="AW421" s="91"/>
      <c r="AX421" s="91"/>
      <c r="AY421" s="91"/>
      <c r="AZ421" s="91"/>
    </row>
    <row r="422" spans="16:52" x14ac:dyDescent="0.2">
      <c r="P422" s="101"/>
      <c r="Q422" s="101"/>
      <c r="R422" s="91"/>
      <c r="S422" s="111"/>
      <c r="T422" s="111"/>
      <c r="U422" s="111"/>
      <c r="V422" s="111"/>
      <c r="W422" s="111"/>
      <c r="X422" s="111"/>
      <c r="Y422" s="111"/>
      <c r="Z422" s="111"/>
      <c r="AA422" s="111"/>
      <c r="AB422" s="111"/>
      <c r="AC422" s="111"/>
      <c r="AD422" s="11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  <c r="AP422" s="91"/>
      <c r="AQ422" s="91"/>
      <c r="AR422" s="91"/>
      <c r="AS422" s="106"/>
      <c r="AT422" s="91"/>
      <c r="AU422" s="91"/>
      <c r="AV422" s="91"/>
      <c r="AW422" s="91"/>
      <c r="AX422" s="91"/>
      <c r="AY422" s="91"/>
      <c r="AZ422" s="91"/>
    </row>
    <row r="423" spans="16:52" x14ac:dyDescent="0.2">
      <c r="P423" s="101"/>
      <c r="Q423" s="101"/>
      <c r="R423" s="91"/>
      <c r="S423" s="111"/>
      <c r="T423" s="111"/>
      <c r="U423" s="111"/>
      <c r="V423" s="111"/>
      <c r="W423" s="111"/>
      <c r="X423" s="111"/>
      <c r="Y423" s="111"/>
      <c r="Z423" s="111"/>
      <c r="AA423" s="111"/>
      <c r="AB423" s="111"/>
      <c r="AC423" s="111"/>
      <c r="AD423" s="11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  <c r="AP423" s="91"/>
      <c r="AQ423" s="91"/>
      <c r="AR423" s="91"/>
      <c r="AS423" s="106"/>
      <c r="AT423" s="91"/>
      <c r="AU423" s="91"/>
      <c r="AV423" s="91"/>
      <c r="AW423" s="91"/>
      <c r="AX423" s="91"/>
      <c r="AY423" s="91"/>
      <c r="AZ423" s="91"/>
    </row>
    <row r="424" spans="16:52" x14ac:dyDescent="0.2">
      <c r="P424" s="101"/>
      <c r="Q424" s="101"/>
      <c r="R424" s="91"/>
      <c r="S424" s="111"/>
      <c r="T424" s="111"/>
      <c r="U424" s="111"/>
      <c r="V424" s="111"/>
      <c r="W424" s="111"/>
      <c r="X424" s="111"/>
      <c r="Y424" s="111"/>
      <c r="Z424" s="111"/>
      <c r="AA424" s="111"/>
      <c r="AB424" s="111"/>
      <c r="AC424" s="111"/>
      <c r="AD424" s="111"/>
      <c r="AE424" s="91"/>
      <c r="AF424" s="91"/>
      <c r="AG424" s="91"/>
      <c r="AH424" s="91"/>
      <c r="AI424" s="91"/>
      <c r="AJ424" s="91"/>
      <c r="AK424" s="91"/>
      <c r="AL424" s="91"/>
      <c r="AM424" s="91"/>
      <c r="AN424" s="91"/>
      <c r="AO424" s="91"/>
      <c r="AP424" s="91"/>
      <c r="AQ424" s="91"/>
      <c r="AR424" s="91"/>
      <c r="AS424" s="106"/>
      <c r="AT424" s="91"/>
      <c r="AU424" s="91"/>
      <c r="AV424" s="91"/>
      <c r="AW424" s="91"/>
      <c r="AX424" s="91"/>
      <c r="AY424" s="91"/>
      <c r="AZ424" s="91"/>
    </row>
    <row r="425" spans="16:52" x14ac:dyDescent="0.2">
      <c r="P425" s="101"/>
      <c r="Q425" s="101"/>
      <c r="R425" s="91"/>
      <c r="S425" s="111"/>
      <c r="T425" s="111"/>
      <c r="U425" s="111"/>
      <c r="V425" s="111"/>
      <c r="W425" s="111"/>
      <c r="X425" s="111"/>
      <c r="Y425" s="111"/>
      <c r="Z425" s="111"/>
      <c r="AA425" s="111"/>
      <c r="AB425" s="111"/>
      <c r="AC425" s="111"/>
      <c r="AD425" s="11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  <c r="AP425" s="91"/>
      <c r="AQ425" s="91"/>
      <c r="AR425" s="91"/>
      <c r="AS425" s="106"/>
      <c r="AT425" s="91"/>
      <c r="AU425" s="91"/>
      <c r="AV425" s="91"/>
      <c r="AW425" s="91"/>
      <c r="AX425" s="91"/>
      <c r="AY425" s="91"/>
      <c r="AZ425" s="91"/>
    </row>
    <row r="426" spans="16:52" x14ac:dyDescent="0.2">
      <c r="P426" s="101"/>
      <c r="Q426" s="101"/>
      <c r="R426" s="91"/>
      <c r="S426" s="111"/>
      <c r="T426" s="111"/>
      <c r="U426" s="111"/>
      <c r="V426" s="111"/>
      <c r="W426" s="111"/>
      <c r="X426" s="111"/>
      <c r="Y426" s="111"/>
      <c r="Z426" s="111"/>
      <c r="AA426" s="111"/>
      <c r="AB426" s="111"/>
      <c r="AC426" s="111"/>
      <c r="AD426" s="111"/>
      <c r="AE426" s="91"/>
      <c r="AF426" s="91"/>
      <c r="AG426" s="91"/>
      <c r="AH426" s="91"/>
      <c r="AI426" s="91"/>
      <c r="AJ426" s="91"/>
      <c r="AK426" s="91"/>
      <c r="AL426" s="91"/>
      <c r="AM426" s="91"/>
      <c r="AN426" s="91"/>
      <c r="AO426" s="91"/>
      <c r="AP426" s="91"/>
      <c r="AQ426" s="91"/>
      <c r="AR426" s="91"/>
      <c r="AS426" s="106"/>
      <c r="AT426" s="91"/>
      <c r="AU426" s="91"/>
      <c r="AV426" s="91"/>
      <c r="AW426" s="91"/>
      <c r="AX426" s="91"/>
      <c r="AY426" s="91"/>
      <c r="AZ426" s="91"/>
    </row>
    <row r="427" spans="16:52" x14ac:dyDescent="0.2">
      <c r="P427" s="101"/>
      <c r="Q427" s="101"/>
      <c r="R427" s="91"/>
      <c r="S427" s="111"/>
      <c r="T427" s="111"/>
      <c r="U427" s="111"/>
      <c r="V427" s="111"/>
      <c r="W427" s="111"/>
      <c r="X427" s="111"/>
      <c r="Y427" s="111"/>
      <c r="Z427" s="111"/>
      <c r="AA427" s="111"/>
      <c r="AB427" s="111"/>
      <c r="AC427" s="111"/>
      <c r="AD427" s="11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  <c r="AP427" s="91"/>
      <c r="AQ427" s="91"/>
      <c r="AR427" s="91"/>
      <c r="AS427" s="106"/>
      <c r="AT427" s="91"/>
      <c r="AU427" s="91"/>
      <c r="AV427" s="91"/>
      <c r="AW427" s="91"/>
      <c r="AX427" s="91"/>
      <c r="AY427" s="91"/>
      <c r="AZ427" s="91"/>
    </row>
    <row r="428" spans="16:52" x14ac:dyDescent="0.2">
      <c r="P428" s="101"/>
      <c r="Q428" s="101"/>
      <c r="R428" s="91"/>
      <c r="S428" s="111"/>
      <c r="T428" s="111"/>
      <c r="U428" s="111"/>
      <c r="V428" s="111"/>
      <c r="W428" s="111"/>
      <c r="X428" s="111"/>
      <c r="Y428" s="111"/>
      <c r="Z428" s="111"/>
      <c r="AA428" s="111"/>
      <c r="AB428" s="111"/>
      <c r="AC428" s="111"/>
      <c r="AD428" s="11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1"/>
      <c r="AR428" s="91"/>
      <c r="AS428" s="106"/>
      <c r="AT428" s="91"/>
      <c r="AU428" s="91"/>
      <c r="AV428" s="91"/>
      <c r="AW428" s="91"/>
      <c r="AX428" s="91"/>
      <c r="AY428" s="91"/>
      <c r="AZ428" s="91"/>
    </row>
    <row r="429" spans="16:52" x14ac:dyDescent="0.2">
      <c r="P429" s="101"/>
      <c r="Q429" s="101"/>
      <c r="R429" s="91"/>
      <c r="S429" s="111"/>
      <c r="T429" s="111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  <c r="AP429" s="91"/>
      <c r="AQ429" s="91"/>
      <c r="AR429" s="91"/>
      <c r="AS429" s="106"/>
      <c r="AT429" s="91"/>
      <c r="AU429" s="91"/>
      <c r="AV429" s="91"/>
      <c r="AW429" s="91"/>
      <c r="AX429" s="91"/>
      <c r="AY429" s="91"/>
      <c r="AZ429" s="91"/>
    </row>
    <row r="430" spans="16:52" x14ac:dyDescent="0.2">
      <c r="P430" s="101"/>
      <c r="Q430" s="101"/>
      <c r="R430" s="91"/>
      <c r="S430" s="111"/>
      <c r="T430" s="111"/>
      <c r="U430" s="111"/>
      <c r="V430" s="111"/>
      <c r="W430" s="111"/>
      <c r="X430" s="111"/>
      <c r="Y430" s="111"/>
      <c r="Z430" s="111"/>
      <c r="AA430" s="111"/>
      <c r="AB430" s="111"/>
      <c r="AC430" s="111"/>
      <c r="AD430" s="11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1"/>
      <c r="AR430" s="91"/>
      <c r="AS430" s="106"/>
      <c r="AT430" s="91"/>
      <c r="AU430" s="91"/>
      <c r="AV430" s="91"/>
      <c r="AW430" s="91"/>
      <c r="AX430" s="91"/>
      <c r="AY430" s="91"/>
      <c r="AZ430" s="91"/>
    </row>
    <row r="431" spans="16:52" x14ac:dyDescent="0.2">
      <c r="P431" s="101"/>
      <c r="Q431" s="101"/>
      <c r="R431" s="91"/>
      <c r="S431" s="111"/>
      <c r="T431" s="111"/>
      <c r="U431" s="111"/>
      <c r="V431" s="111"/>
      <c r="W431" s="111"/>
      <c r="X431" s="111"/>
      <c r="Y431" s="111"/>
      <c r="Z431" s="111"/>
      <c r="AA431" s="111"/>
      <c r="AB431" s="111"/>
      <c r="AC431" s="111"/>
      <c r="AD431" s="111"/>
      <c r="AE431" s="91"/>
      <c r="AF431" s="91"/>
      <c r="AG431" s="91"/>
      <c r="AH431" s="91"/>
      <c r="AI431" s="91"/>
      <c r="AJ431" s="91"/>
      <c r="AK431" s="91"/>
      <c r="AL431" s="91"/>
      <c r="AM431" s="91"/>
      <c r="AN431" s="91"/>
      <c r="AO431" s="91"/>
      <c r="AP431" s="91"/>
      <c r="AQ431" s="91"/>
      <c r="AR431" s="91"/>
      <c r="AS431" s="106"/>
      <c r="AT431" s="91"/>
      <c r="AU431" s="91"/>
      <c r="AV431" s="91"/>
      <c r="AW431" s="91"/>
      <c r="AX431" s="91"/>
      <c r="AY431" s="91"/>
      <c r="AZ431" s="91"/>
    </row>
    <row r="432" spans="16:52" x14ac:dyDescent="0.2">
      <c r="P432" s="101"/>
      <c r="Q432" s="101"/>
      <c r="R432" s="91"/>
      <c r="S432" s="111"/>
      <c r="T432" s="111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1"/>
      <c r="AR432" s="91"/>
      <c r="AS432" s="106"/>
      <c r="AT432" s="91"/>
      <c r="AU432" s="91"/>
      <c r="AV432" s="91"/>
      <c r="AW432" s="91"/>
      <c r="AX432" s="91"/>
      <c r="AY432" s="91"/>
      <c r="AZ432" s="91"/>
    </row>
    <row r="433" spans="16:52" x14ac:dyDescent="0.2">
      <c r="P433" s="101"/>
      <c r="Q433" s="101"/>
      <c r="R433" s="91"/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1"/>
      <c r="AR433" s="91"/>
      <c r="AS433" s="106"/>
      <c r="AT433" s="91"/>
      <c r="AU433" s="91"/>
      <c r="AV433" s="91"/>
      <c r="AW433" s="91"/>
      <c r="AX433" s="91"/>
      <c r="AY433" s="91"/>
      <c r="AZ433" s="91"/>
    </row>
    <row r="434" spans="16:52" x14ac:dyDescent="0.2">
      <c r="P434" s="101"/>
      <c r="Q434" s="101"/>
      <c r="R434" s="91"/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1"/>
      <c r="AR434" s="91"/>
      <c r="AS434" s="106"/>
      <c r="AT434" s="91"/>
      <c r="AU434" s="91"/>
      <c r="AV434" s="91"/>
      <c r="AW434" s="91"/>
      <c r="AX434" s="91"/>
      <c r="AY434" s="91"/>
      <c r="AZ434" s="91"/>
    </row>
    <row r="435" spans="16:52" x14ac:dyDescent="0.2">
      <c r="P435" s="101"/>
      <c r="Q435" s="101"/>
      <c r="R435" s="91"/>
      <c r="S435" s="111"/>
      <c r="T435" s="111"/>
      <c r="U435" s="111"/>
      <c r="V435" s="111"/>
      <c r="W435" s="111"/>
      <c r="X435" s="111"/>
      <c r="Y435" s="111"/>
      <c r="Z435" s="111"/>
      <c r="AA435" s="111"/>
      <c r="AB435" s="111"/>
      <c r="AC435" s="111"/>
      <c r="AD435" s="11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1"/>
      <c r="AR435" s="91"/>
      <c r="AS435" s="106"/>
      <c r="AT435" s="91"/>
      <c r="AU435" s="91"/>
      <c r="AV435" s="91"/>
      <c r="AW435" s="91"/>
      <c r="AX435" s="91"/>
      <c r="AY435" s="91"/>
      <c r="AZ435" s="91"/>
    </row>
    <row r="436" spans="16:52" x14ac:dyDescent="0.2">
      <c r="P436" s="101"/>
      <c r="Q436" s="101"/>
      <c r="R436" s="91"/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1"/>
      <c r="AR436" s="91"/>
      <c r="AS436" s="106"/>
      <c r="AT436" s="91"/>
      <c r="AU436" s="91"/>
      <c r="AV436" s="91"/>
      <c r="AW436" s="91"/>
      <c r="AX436" s="91"/>
      <c r="AY436" s="91"/>
      <c r="AZ436" s="91"/>
    </row>
    <row r="437" spans="16:52" x14ac:dyDescent="0.2">
      <c r="P437" s="101"/>
      <c r="Q437" s="101"/>
      <c r="R437" s="91"/>
      <c r="S437" s="111"/>
      <c r="T437" s="111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106"/>
      <c r="AT437" s="91"/>
      <c r="AU437" s="91"/>
      <c r="AV437" s="91"/>
      <c r="AW437" s="91"/>
      <c r="AX437" s="91"/>
      <c r="AY437" s="91"/>
      <c r="AZ437" s="91"/>
    </row>
    <row r="438" spans="16:52" x14ac:dyDescent="0.2">
      <c r="P438" s="101"/>
      <c r="Q438" s="101"/>
      <c r="R438" s="91"/>
      <c r="S438" s="111"/>
      <c r="T438" s="111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106"/>
      <c r="AT438" s="91"/>
      <c r="AU438" s="91"/>
      <c r="AV438" s="91"/>
      <c r="AW438" s="91"/>
      <c r="AX438" s="91"/>
      <c r="AY438" s="91"/>
      <c r="AZ438" s="91"/>
    </row>
    <row r="439" spans="16:52" x14ac:dyDescent="0.2">
      <c r="P439" s="101"/>
      <c r="Q439" s="101"/>
      <c r="R439" s="91"/>
      <c r="S439" s="111"/>
      <c r="T439" s="111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106"/>
      <c r="AT439" s="91"/>
      <c r="AU439" s="91"/>
      <c r="AV439" s="91"/>
      <c r="AW439" s="91"/>
      <c r="AX439" s="91"/>
      <c r="AY439" s="91"/>
      <c r="AZ439" s="91"/>
    </row>
    <row r="440" spans="16:52" x14ac:dyDescent="0.2">
      <c r="P440" s="101"/>
      <c r="Q440" s="101"/>
      <c r="R440" s="91"/>
      <c r="S440" s="111"/>
      <c r="T440" s="111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106"/>
      <c r="AT440" s="91"/>
      <c r="AU440" s="91"/>
      <c r="AV440" s="91"/>
      <c r="AW440" s="91"/>
      <c r="AX440" s="91"/>
      <c r="AY440" s="91"/>
      <c r="AZ440" s="91"/>
    </row>
    <row r="441" spans="16:52" x14ac:dyDescent="0.2">
      <c r="P441" s="101"/>
      <c r="Q441" s="101"/>
      <c r="R441" s="91"/>
      <c r="S441" s="111"/>
      <c r="T441" s="111"/>
      <c r="U441" s="111"/>
      <c r="V441" s="111"/>
      <c r="W441" s="111"/>
      <c r="X441" s="111"/>
      <c r="Y441" s="111"/>
      <c r="Z441" s="111"/>
      <c r="AA441" s="111"/>
      <c r="AB441" s="111"/>
      <c r="AC441" s="111"/>
      <c r="AD441" s="11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106"/>
      <c r="AT441" s="91"/>
      <c r="AU441" s="91"/>
      <c r="AV441" s="91"/>
      <c r="AW441" s="91"/>
      <c r="AX441" s="91"/>
      <c r="AY441" s="91"/>
      <c r="AZ441" s="91"/>
    </row>
    <row r="442" spans="16:52" x14ac:dyDescent="0.2">
      <c r="P442" s="101"/>
      <c r="Q442" s="101"/>
      <c r="R442" s="91"/>
      <c r="S442" s="111"/>
      <c r="T442" s="111"/>
      <c r="U442" s="111"/>
      <c r="V442" s="111"/>
      <c r="W442" s="111"/>
      <c r="X442" s="111"/>
      <c r="Y442" s="111"/>
      <c r="Z442" s="111"/>
      <c r="AA442" s="111"/>
      <c r="AB442" s="111"/>
      <c r="AC442" s="111"/>
      <c r="AD442" s="11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106"/>
      <c r="AT442" s="91"/>
      <c r="AU442" s="91"/>
      <c r="AV442" s="91"/>
      <c r="AW442" s="91"/>
      <c r="AX442" s="91"/>
      <c r="AY442" s="91"/>
      <c r="AZ442" s="91"/>
    </row>
    <row r="443" spans="16:52" x14ac:dyDescent="0.2">
      <c r="P443" s="101"/>
      <c r="Q443" s="101"/>
      <c r="R443" s="91"/>
      <c r="S443" s="111"/>
      <c r="T443" s="111"/>
      <c r="U443" s="111"/>
      <c r="V443" s="111"/>
      <c r="W443" s="111"/>
      <c r="X443" s="111"/>
      <c r="Y443" s="111"/>
      <c r="Z443" s="111"/>
      <c r="AA443" s="111"/>
      <c r="AB443" s="111"/>
      <c r="AC443" s="111"/>
      <c r="AD443" s="11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1"/>
      <c r="AR443" s="91"/>
      <c r="AS443" s="106"/>
      <c r="AT443" s="91"/>
      <c r="AU443" s="91"/>
      <c r="AV443" s="91"/>
      <c r="AW443" s="91"/>
      <c r="AX443" s="91"/>
      <c r="AY443" s="91"/>
      <c r="AZ443" s="91"/>
    </row>
    <row r="444" spans="16:52" x14ac:dyDescent="0.2">
      <c r="P444" s="101"/>
      <c r="Q444" s="101"/>
      <c r="R444" s="91"/>
      <c r="S444" s="111"/>
      <c r="T444" s="111"/>
      <c r="U444" s="111"/>
      <c r="V444" s="111"/>
      <c r="W444" s="111"/>
      <c r="X444" s="111"/>
      <c r="Y444" s="111"/>
      <c r="Z444" s="111"/>
      <c r="AA444" s="111"/>
      <c r="AB444" s="111"/>
      <c r="AC444" s="111"/>
      <c r="AD444" s="11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1"/>
      <c r="AR444" s="91"/>
      <c r="AS444" s="106"/>
      <c r="AT444" s="91"/>
      <c r="AU444" s="91"/>
      <c r="AV444" s="91"/>
      <c r="AW444" s="91"/>
      <c r="AX444" s="91"/>
      <c r="AY444" s="91"/>
      <c r="AZ444" s="91"/>
    </row>
    <row r="445" spans="16:52" x14ac:dyDescent="0.2">
      <c r="P445" s="101"/>
      <c r="Q445" s="101"/>
      <c r="R445" s="91"/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  <c r="AP445" s="91"/>
      <c r="AQ445" s="91"/>
      <c r="AR445" s="91"/>
      <c r="AS445" s="106"/>
      <c r="AT445" s="91"/>
      <c r="AU445" s="91"/>
      <c r="AV445" s="91"/>
      <c r="AW445" s="91"/>
      <c r="AX445" s="91"/>
      <c r="AY445" s="91"/>
      <c r="AZ445" s="91"/>
    </row>
    <row r="446" spans="16:52" x14ac:dyDescent="0.2">
      <c r="P446" s="101"/>
      <c r="Q446" s="101"/>
      <c r="R446" s="91"/>
      <c r="S446" s="111"/>
      <c r="T446" s="111"/>
      <c r="U446" s="111"/>
      <c r="V446" s="111"/>
      <c r="W446" s="111"/>
      <c r="X446" s="111"/>
      <c r="Y446" s="111"/>
      <c r="Z446" s="111"/>
      <c r="AA446" s="111"/>
      <c r="AB446" s="111"/>
      <c r="AC446" s="111"/>
      <c r="AD446" s="11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106"/>
      <c r="AT446" s="91"/>
      <c r="AU446" s="91"/>
      <c r="AV446" s="91"/>
      <c r="AW446" s="91"/>
      <c r="AX446" s="91"/>
      <c r="AY446" s="91"/>
      <c r="AZ446" s="91"/>
    </row>
    <row r="447" spans="16:52" x14ac:dyDescent="0.2">
      <c r="P447" s="101"/>
      <c r="Q447" s="101"/>
      <c r="R447" s="91"/>
      <c r="S447" s="111"/>
      <c r="T447" s="111"/>
      <c r="U447" s="111"/>
      <c r="V447" s="111"/>
      <c r="W447" s="111"/>
      <c r="X447" s="111"/>
      <c r="Y447" s="111"/>
      <c r="Z447" s="111"/>
      <c r="AA447" s="111"/>
      <c r="AB447" s="111"/>
      <c r="AC447" s="111"/>
      <c r="AD447" s="11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106"/>
      <c r="AT447" s="91"/>
      <c r="AU447" s="91"/>
      <c r="AV447" s="91"/>
      <c r="AW447" s="91"/>
      <c r="AX447" s="91"/>
      <c r="AY447" s="91"/>
      <c r="AZ447" s="91"/>
    </row>
    <row r="448" spans="16:52" x14ac:dyDescent="0.2">
      <c r="P448" s="101"/>
      <c r="Q448" s="101"/>
      <c r="R448" s="91"/>
      <c r="S448" s="111"/>
      <c r="T448" s="111"/>
      <c r="U448" s="111"/>
      <c r="V448" s="111"/>
      <c r="W448" s="111"/>
      <c r="X448" s="111"/>
      <c r="Y448" s="111"/>
      <c r="Z448" s="111"/>
      <c r="AA448" s="111"/>
      <c r="AB448" s="111"/>
      <c r="AC448" s="111"/>
      <c r="AD448" s="11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106"/>
      <c r="AT448" s="91"/>
      <c r="AU448" s="91"/>
      <c r="AV448" s="91"/>
      <c r="AW448" s="91"/>
      <c r="AX448" s="91"/>
      <c r="AY448" s="91"/>
      <c r="AZ448" s="91"/>
    </row>
    <row r="449" spans="16:52" x14ac:dyDescent="0.2">
      <c r="P449" s="101"/>
      <c r="Q449" s="101"/>
      <c r="R449" s="9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106"/>
      <c r="AT449" s="91"/>
      <c r="AU449" s="91"/>
      <c r="AV449" s="91"/>
      <c r="AW449" s="91"/>
      <c r="AX449" s="91"/>
      <c r="AY449" s="91"/>
      <c r="AZ449" s="91"/>
    </row>
    <row r="450" spans="16:52" x14ac:dyDescent="0.2">
      <c r="P450" s="101"/>
      <c r="Q450" s="101"/>
      <c r="R450" s="91"/>
      <c r="S450" s="111"/>
      <c r="T450" s="111"/>
      <c r="U450" s="111"/>
      <c r="V450" s="111"/>
      <c r="W450" s="111"/>
      <c r="X450" s="111"/>
      <c r="Y450" s="111"/>
      <c r="Z450" s="111"/>
      <c r="AA450" s="111"/>
      <c r="AB450" s="111"/>
      <c r="AC450" s="111"/>
      <c r="AD450" s="11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106"/>
      <c r="AT450" s="91"/>
      <c r="AU450" s="91"/>
      <c r="AV450" s="91"/>
      <c r="AW450" s="91"/>
      <c r="AX450" s="91"/>
      <c r="AY450" s="91"/>
      <c r="AZ450" s="91"/>
    </row>
    <row r="451" spans="16:52" x14ac:dyDescent="0.2">
      <c r="P451" s="101"/>
      <c r="Q451" s="101"/>
      <c r="R451" s="91"/>
      <c r="S451" s="111"/>
      <c r="T451" s="111"/>
      <c r="U451" s="111"/>
      <c r="V451" s="111"/>
      <c r="W451" s="111"/>
      <c r="X451" s="111"/>
      <c r="Y451" s="111"/>
      <c r="Z451" s="111"/>
      <c r="AA451" s="111"/>
      <c r="AB451" s="111"/>
      <c r="AC451" s="111"/>
      <c r="AD451" s="11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106"/>
      <c r="AT451" s="91"/>
      <c r="AU451" s="91"/>
      <c r="AV451" s="91"/>
      <c r="AW451" s="91"/>
      <c r="AX451" s="91"/>
      <c r="AY451" s="91"/>
      <c r="AZ451" s="91"/>
    </row>
    <row r="452" spans="16:52" x14ac:dyDescent="0.2">
      <c r="P452" s="101"/>
      <c r="Q452" s="101"/>
      <c r="R452" s="91"/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  <c r="AP452" s="91"/>
      <c r="AQ452" s="91"/>
      <c r="AR452" s="91"/>
      <c r="AS452" s="106"/>
      <c r="AT452" s="91"/>
      <c r="AU452" s="91"/>
      <c r="AV452" s="91"/>
      <c r="AW452" s="91"/>
      <c r="AX452" s="91"/>
      <c r="AY452" s="91"/>
      <c r="AZ452" s="91"/>
    </row>
    <row r="453" spans="16:52" x14ac:dyDescent="0.2">
      <c r="P453" s="101"/>
      <c r="Q453" s="101"/>
      <c r="R453" s="91"/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106"/>
      <c r="AT453" s="91"/>
      <c r="AU453" s="91"/>
      <c r="AV453" s="91"/>
      <c r="AW453" s="91"/>
      <c r="AX453" s="91"/>
      <c r="AY453" s="91"/>
      <c r="AZ453" s="91"/>
    </row>
    <row r="454" spans="16:52" x14ac:dyDescent="0.2">
      <c r="P454" s="101"/>
      <c r="Q454" s="101"/>
      <c r="R454" s="91"/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106"/>
      <c r="AT454" s="91"/>
      <c r="AU454" s="91"/>
      <c r="AV454" s="91"/>
      <c r="AW454" s="91"/>
      <c r="AX454" s="91"/>
      <c r="AY454" s="91"/>
      <c r="AZ454" s="91"/>
    </row>
    <row r="455" spans="16:52" x14ac:dyDescent="0.2">
      <c r="P455" s="101"/>
      <c r="Q455" s="101"/>
      <c r="R455" s="91"/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1"/>
      <c r="AR455" s="91"/>
      <c r="AS455" s="106"/>
      <c r="AT455" s="91"/>
      <c r="AU455" s="91"/>
      <c r="AV455" s="91"/>
      <c r="AW455" s="91"/>
      <c r="AX455" s="91"/>
      <c r="AY455" s="91"/>
      <c r="AZ455" s="91"/>
    </row>
    <row r="456" spans="16:52" x14ac:dyDescent="0.2">
      <c r="P456" s="101"/>
      <c r="Q456" s="101"/>
      <c r="R456" s="91"/>
      <c r="S456" s="111"/>
      <c r="T456" s="111"/>
      <c r="U456" s="111"/>
      <c r="V456" s="111"/>
      <c r="W456" s="111"/>
      <c r="X456" s="111"/>
      <c r="Y456" s="111"/>
      <c r="Z456" s="111"/>
      <c r="AA456" s="111"/>
      <c r="AB456" s="111"/>
      <c r="AC456" s="111"/>
      <c r="AD456" s="11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1"/>
      <c r="AR456" s="91"/>
      <c r="AS456" s="106"/>
      <c r="AT456" s="91"/>
      <c r="AU456" s="91"/>
      <c r="AV456" s="91"/>
      <c r="AW456" s="91"/>
      <c r="AX456" s="91"/>
      <c r="AY456" s="91"/>
      <c r="AZ456" s="91"/>
    </row>
    <row r="457" spans="16:52" x14ac:dyDescent="0.2">
      <c r="P457" s="101"/>
      <c r="Q457" s="101"/>
      <c r="R457" s="91"/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1"/>
      <c r="AR457" s="91"/>
      <c r="AS457" s="106"/>
      <c r="AT457" s="91"/>
      <c r="AU457" s="91"/>
      <c r="AV457" s="91"/>
      <c r="AW457" s="91"/>
      <c r="AX457" s="91"/>
      <c r="AY457" s="91"/>
      <c r="AZ457" s="91"/>
    </row>
    <row r="458" spans="16:52" x14ac:dyDescent="0.2">
      <c r="P458" s="101"/>
      <c r="Q458" s="101"/>
      <c r="R458" s="91"/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  <c r="AP458" s="91"/>
      <c r="AQ458" s="91"/>
      <c r="AR458" s="91"/>
      <c r="AS458" s="106"/>
      <c r="AT458" s="91"/>
      <c r="AU458" s="91"/>
      <c r="AV458" s="91"/>
      <c r="AW458" s="91"/>
      <c r="AX458" s="91"/>
      <c r="AY458" s="91"/>
      <c r="AZ458" s="91"/>
    </row>
    <row r="459" spans="16:52" x14ac:dyDescent="0.2">
      <c r="P459" s="101"/>
      <c r="Q459" s="101"/>
      <c r="R459" s="9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1"/>
      <c r="AR459" s="91"/>
      <c r="AS459" s="106"/>
      <c r="AT459" s="91"/>
      <c r="AU459" s="91"/>
      <c r="AV459" s="91"/>
      <c r="AW459" s="91"/>
      <c r="AX459" s="91"/>
      <c r="AY459" s="91"/>
      <c r="AZ459" s="91"/>
    </row>
    <row r="460" spans="16:52" x14ac:dyDescent="0.2">
      <c r="P460" s="101"/>
      <c r="Q460" s="101"/>
      <c r="R460" s="9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  <c r="AP460" s="91"/>
      <c r="AQ460" s="91"/>
      <c r="AR460" s="91"/>
      <c r="AS460" s="106"/>
      <c r="AT460" s="91"/>
      <c r="AU460" s="91"/>
      <c r="AV460" s="91"/>
      <c r="AW460" s="91"/>
      <c r="AX460" s="91"/>
      <c r="AY460" s="91"/>
      <c r="AZ460" s="91"/>
    </row>
    <row r="461" spans="16:52" x14ac:dyDescent="0.2">
      <c r="P461" s="101"/>
      <c r="Q461" s="101"/>
      <c r="R461" s="9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1"/>
      <c r="AR461" s="91"/>
      <c r="AS461" s="106"/>
      <c r="AT461" s="91"/>
      <c r="AU461" s="91"/>
      <c r="AV461" s="91"/>
      <c r="AW461" s="91"/>
      <c r="AX461" s="91"/>
      <c r="AY461" s="91"/>
      <c r="AZ461" s="91"/>
    </row>
    <row r="462" spans="16:52" x14ac:dyDescent="0.2">
      <c r="P462" s="101"/>
      <c r="Q462" s="101"/>
      <c r="R462" s="9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106"/>
      <c r="AT462" s="91"/>
      <c r="AU462" s="91"/>
      <c r="AV462" s="91"/>
      <c r="AW462" s="91"/>
      <c r="AX462" s="91"/>
      <c r="AY462" s="91"/>
      <c r="AZ462" s="91"/>
    </row>
    <row r="463" spans="16:52" x14ac:dyDescent="0.2">
      <c r="P463" s="101"/>
      <c r="Q463" s="101"/>
      <c r="R463" s="91"/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106"/>
      <c r="AT463" s="91"/>
      <c r="AU463" s="91"/>
      <c r="AV463" s="91"/>
      <c r="AW463" s="91"/>
      <c r="AX463" s="91"/>
      <c r="AY463" s="91"/>
      <c r="AZ463" s="91"/>
    </row>
    <row r="464" spans="16:52" x14ac:dyDescent="0.2">
      <c r="P464" s="101"/>
      <c r="Q464" s="101"/>
      <c r="R464" s="91"/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1"/>
      <c r="AR464" s="91"/>
      <c r="AS464" s="106"/>
      <c r="AT464" s="91"/>
      <c r="AU464" s="91"/>
      <c r="AV464" s="91"/>
      <c r="AW464" s="91"/>
      <c r="AX464" s="91"/>
      <c r="AY464" s="91"/>
      <c r="AZ464" s="91"/>
    </row>
    <row r="465" spans="16:52" x14ac:dyDescent="0.2">
      <c r="P465" s="101"/>
      <c r="Q465" s="101"/>
      <c r="R465" s="91"/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1"/>
      <c r="AR465" s="91"/>
      <c r="AS465" s="106"/>
      <c r="AT465" s="91"/>
      <c r="AU465" s="91"/>
      <c r="AV465" s="91"/>
      <c r="AW465" s="91"/>
      <c r="AX465" s="91"/>
      <c r="AY465" s="91"/>
      <c r="AZ465" s="91"/>
    </row>
    <row r="466" spans="16:52" x14ac:dyDescent="0.2">
      <c r="P466" s="101"/>
      <c r="Q466" s="101"/>
      <c r="R466" s="91"/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1"/>
      <c r="AR466" s="91"/>
      <c r="AS466" s="106"/>
      <c r="AT466" s="91"/>
      <c r="AU466" s="91"/>
      <c r="AV466" s="91"/>
      <c r="AW466" s="91"/>
      <c r="AX466" s="91"/>
      <c r="AY466" s="91"/>
      <c r="AZ466" s="91"/>
    </row>
    <row r="467" spans="16:52" x14ac:dyDescent="0.2">
      <c r="P467" s="101"/>
      <c r="Q467" s="101"/>
      <c r="R467" s="91"/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106"/>
      <c r="AT467" s="91"/>
      <c r="AU467" s="91"/>
      <c r="AV467" s="91"/>
      <c r="AW467" s="91"/>
      <c r="AX467" s="91"/>
      <c r="AY467" s="91"/>
      <c r="AZ467" s="91"/>
    </row>
    <row r="468" spans="16:52" x14ac:dyDescent="0.2">
      <c r="P468" s="101"/>
      <c r="Q468" s="101"/>
      <c r="R468" s="91"/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106"/>
      <c r="AT468" s="91"/>
      <c r="AU468" s="91"/>
      <c r="AV468" s="91"/>
      <c r="AW468" s="91"/>
      <c r="AX468" s="91"/>
      <c r="AY468" s="91"/>
      <c r="AZ468" s="91"/>
    </row>
    <row r="469" spans="16:52" x14ac:dyDescent="0.2">
      <c r="P469" s="101"/>
      <c r="Q469" s="101"/>
      <c r="R469" s="9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106"/>
      <c r="AT469" s="91"/>
      <c r="AU469" s="91"/>
      <c r="AV469" s="91"/>
      <c r="AW469" s="91"/>
      <c r="AX469" s="91"/>
      <c r="AY469" s="91"/>
      <c r="AZ469" s="91"/>
    </row>
    <row r="470" spans="16:52" x14ac:dyDescent="0.2">
      <c r="P470" s="101"/>
      <c r="Q470" s="101"/>
      <c r="R470" s="9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106"/>
      <c r="AT470" s="91"/>
      <c r="AU470" s="91"/>
      <c r="AV470" s="91"/>
      <c r="AW470" s="91"/>
      <c r="AX470" s="91"/>
      <c r="AY470" s="91"/>
      <c r="AZ470" s="91"/>
    </row>
    <row r="471" spans="16:52" x14ac:dyDescent="0.2">
      <c r="P471" s="101"/>
      <c r="Q471" s="101"/>
      <c r="R471" s="9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106"/>
      <c r="AT471" s="91"/>
      <c r="AU471" s="91"/>
      <c r="AV471" s="91"/>
      <c r="AW471" s="91"/>
      <c r="AX471" s="91"/>
      <c r="AY471" s="91"/>
      <c r="AZ471" s="91"/>
    </row>
    <row r="472" spans="16:52" x14ac:dyDescent="0.2">
      <c r="P472" s="101"/>
      <c r="Q472" s="101"/>
      <c r="R472" s="9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106"/>
      <c r="AT472" s="91"/>
      <c r="AU472" s="91"/>
      <c r="AV472" s="91"/>
      <c r="AW472" s="91"/>
      <c r="AX472" s="91"/>
      <c r="AY472" s="91"/>
      <c r="AZ472" s="91"/>
    </row>
    <row r="473" spans="16:52" x14ac:dyDescent="0.2">
      <c r="P473" s="101"/>
      <c r="Q473" s="101"/>
      <c r="R473" s="9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106"/>
      <c r="AT473" s="91"/>
      <c r="AU473" s="91"/>
      <c r="AV473" s="91"/>
      <c r="AW473" s="91"/>
      <c r="AX473" s="91"/>
      <c r="AY473" s="91"/>
      <c r="AZ473" s="91"/>
    </row>
    <row r="474" spans="16:52" x14ac:dyDescent="0.2">
      <c r="P474" s="101"/>
      <c r="Q474" s="101"/>
      <c r="R474" s="9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106"/>
      <c r="AT474" s="91"/>
      <c r="AU474" s="91"/>
      <c r="AV474" s="91"/>
      <c r="AW474" s="91"/>
      <c r="AX474" s="91"/>
      <c r="AY474" s="91"/>
      <c r="AZ474" s="91"/>
    </row>
    <row r="475" spans="16:52" x14ac:dyDescent="0.2">
      <c r="P475" s="101"/>
      <c r="Q475" s="101"/>
      <c r="R475" s="91"/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106"/>
      <c r="AT475" s="91"/>
      <c r="AU475" s="91"/>
      <c r="AV475" s="91"/>
      <c r="AW475" s="91"/>
      <c r="AX475" s="91"/>
      <c r="AY475" s="91"/>
      <c r="AZ475" s="91"/>
    </row>
    <row r="476" spans="16:52" x14ac:dyDescent="0.2">
      <c r="P476" s="101"/>
      <c r="Q476" s="101"/>
      <c r="R476" s="91"/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1"/>
      <c r="AR476" s="91"/>
      <c r="AS476" s="106"/>
      <c r="AT476" s="91"/>
      <c r="AU476" s="91"/>
      <c r="AV476" s="91"/>
      <c r="AW476" s="91"/>
      <c r="AX476" s="91"/>
      <c r="AY476" s="91"/>
      <c r="AZ476" s="91"/>
    </row>
    <row r="477" spans="16:52" x14ac:dyDescent="0.2">
      <c r="P477" s="101"/>
      <c r="Q477" s="101"/>
      <c r="R477" s="91"/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1"/>
      <c r="AR477" s="91"/>
      <c r="AS477" s="106"/>
      <c r="AT477" s="91"/>
      <c r="AU477" s="91"/>
      <c r="AV477" s="91"/>
      <c r="AW477" s="91"/>
      <c r="AX477" s="91"/>
      <c r="AY477" s="91"/>
      <c r="AZ477" s="91"/>
    </row>
    <row r="478" spans="16:52" x14ac:dyDescent="0.2">
      <c r="P478" s="101"/>
      <c r="Q478" s="101"/>
      <c r="R478" s="91"/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  <c r="AP478" s="91"/>
      <c r="AQ478" s="91"/>
      <c r="AR478" s="91"/>
      <c r="AS478" s="106"/>
      <c r="AT478" s="91"/>
      <c r="AU478" s="91"/>
      <c r="AV478" s="91"/>
      <c r="AW478" s="91"/>
      <c r="AX478" s="91"/>
      <c r="AY478" s="91"/>
      <c r="AZ478" s="91"/>
    </row>
    <row r="479" spans="16:52" x14ac:dyDescent="0.2">
      <c r="P479" s="101"/>
      <c r="Q479" s="101"/>
      <c r="R479" s="9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  <c r="AP479" s="91"/>
      <c r="AQ479" s="91"/>
      <c r="AR479" s="91"/>
      <c r="AS479" s="106"/>
      <c r="AT479" s="91"/>
      <c r="AU479" s="91"/>
      <c r="AV479" s="91"/>
      <c r="AW479" s="91"/>
      <c r="AX479" s="91"/>
      <c r="AY479" s="91"/>
      <c r="AZ479" s="91"/>
    </row>
    <row r="480" spans="16:52" x14ac:dyDescent="0.2">
      <c r="P480" s="101"/>
      <c r="Q480" s="101"/>
      <c r="R480" s="9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91"/>
      <c r="AF480" s="91"/>
      <c r="AG480" s="91"/>
      <c r="AH480" s="91"/>
      <c r="AI480" s="91"/>
      <c r="AJ480" s="91"/>
      <c r="AK480" s="91"/>
      <c r="AL480" s="91"/>
      <c r="AM480" s="91"/>
      <c r="AN480" s="91"/>
      <c r="AO480" s="91"/>
      <c r="AP480" s="91"/>
      <c r="AQ480" s="91"/>
      <c r="AR480" s="91"/>
      <c r="AS480" s="106"/>
      <c r="AT480" s="91"/>
      <c r="AU480" s="91"/>
      <c r="AV480" s="91"/>
      <c r="AW480" s="91"/>
      <c r="AX480" s="91"/>
      <c r="AY480" s="91"/>
      <c r="AZ480" s="91"/>
    </row>
    <row r="481" spans="16:52" x14ac:dyDescent="0.2">
      <c r="P481" s="101"/>
      <c r="Q481" s="101"/>
      <c r="R481" s="9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  <c r="AP481" s="91"/>
      <c r="AQ481" s="91"/>
      <c r="AR481" s="91"/>
      <c r="AS481" s="106"/>
      <c r="AT481" s="91"/>
      <c r="AU481" s="91"/>
      <c r="AV481" s="91"/>
      <c r="AW481" s="91"/>
      <c r="AX481" s="91"/>
      <c r="AY481" s="91"/>
      <c r="AZ481" s="91"/>
    </row>
    <row r="482" spans="16:52" x14ac:dyDescent="0.2">
      <c r="P482" s="101"/>
      <c r="Q482" s="101"/>
      <c r="R482" s="9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91"/>
      <c r="AF482" s="91"/>
      <c r="AG482" s="91"/>
      <c r="AH482" s="91"/>
      <c r="AI482" s="91"/>
      <c r="AJ482" s="91"/>
      <c r="AK482" s="91"/>
      <c r="AL482" s="91"/>
      <c r="AM482" s="91"/>
      <c r="AN482" s="91"/>
      <c r="AO482" s="91"/>
      <c r="AP482" s="91"/>
      <c r="AQ482" s="91"/>
      <c r="AR482" s="91"/>
      <c r="AS482" s="106"/>
      <c r="AT482" s="91"/>
      <c r="AU482" s="91"/>
      <c r="AV482" s="91"/>
      <c r="AW482" s="91"/>
      <c r="AX482" s="91"/>
      <c r="AY482" s="91"/>
      <c r="AZ482" s="91"/>
    </row>
    <row r="483" spans="16:52" x14ac:dyDescent="0.2">
      <c r="P483" s="101"/>
      <c r="Q483" s="101"/>
      <c r="R483" s="9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91"/>
      <c r="AF483" s="91"/>
      <c r="AG483" s="91"/>
      <c r="AH483" s="91"/>
      <c r="AI483" s="91"/>
      <c r="AJ483" s="91"/>
      <c r="AK483" s="91"/>
      <c r="AL483" s="91"/>
      <c r="AM483" s="91"/>
      <c r="AN483" s="91"/>
      <c r="AO483" s="91"/>
      <c r="AP483" s="91"/>
      <c r="AQ483" s="91"/>
      <c r="AR483" s="91"/>
      <c r="AS483" s="106"/>
      <c r="AT483" s="91"/>
      <c r="AU483" s="91"/>
      <c r="AV483" s="91"/>
      <c r="AW483" s="91"/>
      <c r="AX483" s="91"/>
      <c r="AY483" s="91"/>
      <c r="AZ483" s="91"/>
    </row>
    <row r="484" spans="16:52" x14ac:dyDescent="0.2">
      <c r="P484" s="101"/>
      <c r="Q484" s="101"/>
      <c r="R484" s="9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1"/>
      <c r="AR484" s="91"/>
      <c r="AS484" s="106"/>
      <c r="AT484" s="91"/>
      <c r="AU484" s="91"/>
      <c r="AV484" s="91"/>
      <c r="AW484" s="91"/>
      <c r="AX484" s="91"/>
      <c r="AY484" s="91"/>
      <c r="AZ484" s="91"/>
    </row>
    <row r="485" spans="16:52" x14ac:dyDescent="0.2">
      <c r="P485" s="101"/>
      <c r="Q485" s="101"/>
      <c r="R485" s="91"/>
      <c r="S485" s="111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91"/>
      <c r="AF485" s="91"/>
      <c r="AG485" s="91"/>
      <c r="AH485" s="91"/>
      <c r="AI485" s="91"/>
      <c r="AJ485" s="91"/>
      <c r="AK485" s="91"/>
      <c r="AL485" s="91"/>
      <c r="AM485" s="91"/>
      <c r="AN485" s="91"/>
      <c r="AO485" s="91"/>
      <c r="AP485" s="91"/>
      <c r="AQ485" s="91"/>
      <c r="AR485" s="91"/>
      <c r="AS485" s="106"/>
      <c r="AT485" s="91"/>
      <c r="AU485" s="91"/>
      <c r="AV485" s="91"/>
      <c r="AW485" s="91"/>
      <c r="AX485" s="91"/>
      <c r="AY485" s="91"/>
      <c r="AZ485" s="91"/>
    </row>
    <row r="486" spans="16:52" x14ac:dyDescent="0.2">
      <c r="P486" s="101"/>
      <c r="Q486" s="101"/>
      <c r="R486" s="91"/>
      <c r="S486" s="111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91"/>
      <c r="AF486" s="91"/>
      <c r="AG486" s="91"/>
      <c r="AH486" s="91"/>
      <c r="AI486" s="91"/>
      <c r="AJ486" s="91"/>
      <c r="AK486" s="91"/>
      <c r="AL486" s="91"/>
      <c r="AM486" s="91"/>
      <c r="AN486" s="91"/>
      <c r="AO486" s="91"/>
      <c r="AP486" s="91"/>
      <c r="AQ486" s="91"/>
      <c r="AR486" s="91"/>
      <c r="AS486" s="106"/>
      <c r="AT486" s="91"/>
      <c r="AU486" s="91"/>
      <c r="AV486" s="91"/>
      <c r="AW486" s="91"/>
      <c r="AX486" s="91"/>
      <c r="AY486" s="91"/>
      <c r="AZ486" s="91"/>
    </row>
    <row r="487" spans="16:52" x14ac:dyDescent="0.2">
      <c r="P487" s="101"/>
      <c r="Q487" s="101"/>
      <c r="R487" s="91"/>
      <c r="S487" s="111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91"/>
      <c r="AF487" s="91"/>
      <c r="AG487" s="91"/>
      <c r="AH487" s="91"/>
      <c r="AI487" s="91"/>
      <c r="AJ487" s="91"/>
      <c r="AK487" s="91"/>
      <c r="AL487" s="91"/>
      <c r="AM487" s="91"/>
      <c r="AN487" s="91"/>
      <c r="AO487" s="91"/>
      <c r="AP487" s="91"/>
      <c r="AQ487" s="91"/>
      <c r="AR487" s="91"/>
      <c r="AS487" s="106"/>
      <c r="AT487" s="91"/>
      <c r="AU487" s="91"/>
      <c r="AV487" s="91"/>
      <c r="AW487" s="91"/>
      <c r="AX487" s="91"/>
      <c r="AY487" s="91"/>
      <c r="AZ487" s="91"/>
    </row>
    <row r="488" spans="16:52" x14ac:dyDescent="0.2">
      <c r="P488" s="101"/>
      <c r="Q488" s="101"/>
      <c r="R488" s="9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91"/>
      <c r="AF488" s="91"/>
      <c r="AG488" s="91"/>
      <c r="AH488" s="91"/>
      <c r="AI488" s="91"/>
      <c r="AJ488" s="91"/>
      <c r="AK488" s="91"/>
      <c r="AL488" s="91"/>
      <c r="AM488" s="91"/>
      <c r="AN488" s="91"/>
      <c r="AO488" s="91"/>
      <c r="AP488" s="91"/>
      <c r="AQ488" s="91"/>
      <c r="AR488" s="91"/>
      <c r="AS488" s="106"/>
      <c r="AT488" s="91"/>
      <c r="AU488" s="91"/>
      <c r="AV488" s="91"/>
      <c r="AW488" s="91"/>
      <c r="AX488" s="91"/>
      <c r="AY488" s="91"/>
      <c r="AZ488" s="91"/>
    </row>
    <row r="489" spans="16:52" x14ac:dyDescent="0.2">
      <c r="P489" s="101"/>
      <c r="Q489" s="101"/>
      <c r="R489" s="91"/>
      <c r="S489" s="111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91"/>
      <c r="AF489" s="91"/>
      <c r="AG489" s="91"/>
      <c r="AH489" s="91"/>
      <c r="AI489" s="91"/>
      <c r="AJ489" s="91"/>
      <c r="AK489" s="91"/>
      <c r="AL489" s="91"/>
      <c r="AM489" s="91"/>
      <c r="AN489" s="91"/>
      <c r="AO489" s="91"/>
      <c r="AP489" s="91"/>
      <c r="AQ489" s="91"/>
      <c r="AR489" s="91"/>
      <c r="AS489" s="106"/>
      <c r="AT489" s="91"/>
      <c r="AU489" s="91"/>
      <c r="AV489" s="91"/>
      <c r="AW489" s="91"/>
      <c r="AX489" s="91"/>
      <c r="AY489" s="91"/>
      <c r="AZ489" s="91"/>
    </row>
    <row r="490" spans="16:52" x14ac:dyDescent="0.2">
      <c r="P490" s="101"/>
      <c r="Q490" s="101"/>
      <c r="R490" s="9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91"/>
      <c r="AF490" s="91"/>
      <c r="AG490" s="91"/>
      <c r="AH490" s="91"/>
      <c r="AI490" s="91"/>
      <c r="AJ490" s="91"/>
      <c r="AK490" s="91"/>
      <c r="AL490" s="91"/>
      <c r="AM490" s="91"/>
      <c r="AN490" s="91"/>
      <c r="AO490" s="91"/>
      <c r="AP490" s="91"/>
      <c r="AQ490" s="91"/>
      <c r="AR490" s="91"/>
      <c r="AS490" s="106"/>
      <c r="AT490" s="91"/>
      <c r="AU490" s="91"/>
      <c r="AV490" s="91"/>
      <c r="AW490" s="91"/>
      <c r="AX490" s="91"/>
      <c r="AY490" s="91"/>
      <c r="AZ490" s="91"/>
    </row>
    <row r="491" spans="16:52" x14ac:dyDescent="0.2">
      <c r="P491" s="101"/>
      <c r="Q491" s="101"/>
      <c r="R491" s="91"/>
      <c r="S491" s="111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91"/>
      <c r="AF491" s="91"/>
      <c r="AG491" s="91"/>
      <c r="AH491" s="91"/>
      <c r="AI491" s="91"/>
      <c r="AJ491" s="91"/>
      <c r="AK491" s="91"/>
      <c r="AL491" s="91"/>
      <c r="AM491" s="91"/>
      <c r="AN491" s="91"/>
      <c r="AO491" s="91"/>
      <c r="AP491" s="91"/>
      <c r="AQ491" s="91"/>
      <c r="AR491" s="91"/>
      <c r="AS491" s="106"/>
      <c r="AT491" s="91"/>
      <c r="AU491" s="91"/>
      <c r="AV491" s="91"/>
      <c r="AW491" s="91"/>
      <c r="AX491" s="91"/>
      <c r="AY491" s="91"/>
      <c r="AZ491" s="91"/>
    </row>
    <row r="492" spans="16:52" x14ac:dyDescent="0.2">
      <c r="P492" s="101"/>
      <c r="Q492" s="101"/>
      <c r="R492" s="91"/>
      <c r="S492" s="111"/>
      <c r="T492" s="111"/>
      <c r="U492" s="111"/>
      <c r="V492" s="111"/>
      <c r="W492" s="111"/>
      <c r="X492" s="111"/>
      <c r="Y492" s="111"/>
      <c r="Z492" s="111"/>
      <c r="AA492" s="111"/>
      <c r="AB492" s="111"/>
      <c r="AC492" s="111"/>
      <c r="AD492" s="111"/>
      <c r="AE492" s="91"/>
      <c r="AF492" s="91"/>
      <c r="AG492" s="91"/>
      <c r="AH492" s="91"/>
      <c r="AI492" s="91"/>
      <c r="AJ492" s="91"/>
      <c r="AK492" s="91"/>
      <c r="AL492" s="91"/>
      <c r="AM492" s="91"/>
      <c r="AN492" s="91"/>
      <c r="AO492" s="91"/>
      <c r="AP492" s="91"/>
      <c r="AQ492" s="91"/>
      <c r="AR492" s="91"/>
      <c r="AS492" s="106"/>
      <c r="AT492" s="91"/>
      <c r="AU492" s="91"/>
      <c r="AV492" s="91"/>
      <c r="AW492" s="91"/>
      <c r="AX492" s="91"/>
      <c r="AY492" s="91"/>
      <c r="AZ492" s="91"/>
    </row>
    <row r="493" spans="16:52" x14ac:dyDescent="0.2">
      <c r="P493" s="101"/>
      <c r="Q493" s="101"/>
      <c r="R493" s="91"/>
      <c r="S493" s="111"/>
      <c r="T493" s="111"/>
      <c r="U493" s="111"/>
      <c r="V493" s="111"/>
      <c r="W493" s="111"/>
      <c r="X493" s="111"/>
      <c r="Y493" s="111"/>
      <c r="Z493" s="111"/>
      <c r="AA493" s="111"/>
      <c r="AB493" s="111"/>
      <c r="AC493" s="111"/>
      <c r="AD493" s="11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  <c r="AP493" s="91"/>
      <c r="AQ493" s="91"/>
      <c r="AR493" s="91"/>
      <c r="AS493" s="106"/>
      <c r="AT493" s="91"/>
      <c r="AU493" s="91"/>
      <c r="AV493" s="91"/>
      <c r="AW493" s="91"/>
      <c r="AX493" s="91"/>
      <c r="AY493" s="91"/>
      <c r="AZ493" s="91"/>
    </row>
    <row r="494" spans="16:52" x14ac:dyDescent="0.2">
      <c r="P494" s="101"/>
      <c r="Q494" s="101"/>
      <c r="R494" s="91"/>
      <c r="S494" s="111"/>
      <c r="T494" s="111"/>
      <c r="U494" s="111"/>
      <c r="V494" s="111"/>
      <c r="W494" s="111"/>
      <c r="X494" s="111"/>
      <c r="Y494" s="111"/>
      <c r="Z494" s="111"/>
      <c r="AA494" s="111"/>
      <c r="AB494" s="111"/>
      <c r="AC494" s="111"/>
      <c r="AD494" s="111"/>
      <c r="AE494" s="91"/>
      <c r="AF494" s="91"/>
      <c r="AG494" s="91"/>
      <c r="AH494" s="91"/>
      <c r="AI494" s="91"/>
      <c r="AJ494" s="91"/>
      <c r="AK494" s="91"/>
      <c r="AL494" s="91"/>
      <c r="AM494" s="91"/>
      <c r="AN494" s="91"/>
      <c r="AO494" s="91"/>
      <c r="AP494" s="91"/>
      <c r="AQ494" s="91"/>
      <c r="AR494" s="91"/>
      <c r="AS494" s="106"/>
      <c r="AT494" s="91"/>
      <c r="AU494" s="91"/>
      <c r="AV494" s="91"/>
      <c r="AW494" s="91"/>
      <c r="AX494" s="91"/>
      <c r="AY494" s="91"/>
      <c r="AZ494" s="91"/>
    </row>
    <row r="495" spans="16:52" x14ac:dyDescent="0.2">
      <c r="P495" s="101"/>
      <c r="Q495" s="101"/>
      <c r="R495" s="91"/>
      <c r="S495" s="111"/>
      <c r="T495" s="111"/>
      <c r="U495" s="111"/>
      <c r="V495" s="111"/>
      <c r="W495" s="111"/>
      <c r="X495" s="111"/>
      <c r="Y495" s="111"/>
      <c r="Z495" s="111"/>
      <c r="AA495" s="111"/>
      <c r="AB495" s="111"/>
      <c r="AC495" s="111"/>
      <c r="AD495" s="111"/>
      <c r="AE495" s="91"/>
      <c r="AF495" s="91"/>
      <c r="AG495" s="91"/>
      <c r="AH495" s="91"/>
      <c r="AI495" s="91"/>
      <c r="AJ495" s="91"/>
      <c r="AK495" s="91"/>
      <c r="AL495" s="91"/>
      <c r="AM495" s="91"/>
      <c r="AN495" s="91"/>
      <c r="AO495" s="91"/>
      <c r="AP495" s="91"/>
      <c r="AQ495" s="91"/>
      <c r="AR495" s="91"/>
      <c r="AS495" s="106"/>
      <c r="AT495" s="91"/>
      <c r="AU495" s="91"/>
      <c r="AV495" s="91"/>
      <c r="AW495" s="91"/>
      <c r="AX495" s="91"/>
      <c r="AY495" s="91"/>
      <c r="AZ495" s="91"/>
    </row>
    <row r="496" spans="16:52" x14ac:dyDescent="0.2">
      <c r="P496" s="101"/>
      <c r="Q496" s="101"/>
      <c r="R496" s="91"/>
      <c r="S496" s="111"/>
      <c r="T496" s="111"/>
      <c r="U496" s="111"/>
      <c r="V496" s="111"/>
      <c r="W496" s="111"/>
      <c r="X496" s="111"/>
      <c r="Y496" s="111"/>
      <c r="Z496" s="111"/>
      <c r="AA496" s="111"/>
      <c r="AB496" s="111"/>
      <c r="AC496" s="111"/>
      <c r="AD496" s="111"/>
      <c r="AE496" s="91"/>
      <c r="AF496" s="91"/>
      <c r="AG496" s="91"/>
      <c r="AH496" s="91"/>
      <c r="AI496" s="91"/>
      <c r="AJ496" s="91"/>
      <c r="AK496" s="91"/>
      <c r="AL496" s="91"/>
      <c r="AM496" s="91"/>
      <c r="AN496" s="91"/>
      <c r="AO496" s="91"/>
      <c r="AP496" s="91"/>
      <c r="AQ496" s="91"/>
      <c r="AR496" s="91"/>
      <c r="AS496" s="106"/>
      <c r="AT496" s="91"/>
      <c r="AU496" s="91"/>
      <c r="AV496" s="91"/>
      <c r="AW496" s="91"/>
      <c r="AX496" s="91"/>
      <c r="AY496" s="91"/>
      <c r="AZ496" s="91"/>
    </row>
    <row r="497" spans="16:52" x14ac:dyDescent="0.2">
      <c r="P497" s="101"/>
      <c r="Q497" s="101"/>
      <c r="R497" s="91"/>
      <c r="S497" s="111"/>
      <c r="T497" s="111"/>
      <c r="U497" s="111"/>
      <c r="V497" s="111"/>
      <c r="W497" s="111"/>
      <c r="X497" s="111"/>
      <c r="Y497" s="111"/>
      <c r="Z497" s="111"/>
      <c r="AA497" s="111"/>
      <c r="AB497" s="111"/>
      <c r="AC497" s="111"/>
      <c r="AD497" s="111"/>
      <c r="AE497" s="91"/>
      <c r="AF497" s="91"/>
      <c r="AG497" s="91"/>
      <c r="AH497" s="91"/>
      <c r="AI497" s="91"/>
      <c r="AJ497" s="91"/>
      <c r="AK497" s="91"/>
      <c r="AL497" s="91"/>
      <c r="AM497" s="91"/>
      <c r="AN497" s="91"/>
      <c r="AO497" s="91"/>
      <c r="AP497" s="91"/>
      <c r="AQ497" s="91"/>
      <c r="AR497" s="91"/>
      <c r="AS497" s="106"/>
      <c r="AT497" s="91"/>
      <c r="AU497" s="91"/>
      <c r="AV497" s="91"/>
      <c r="AW497" s="91"/>
      <c r="AX497" s="91"/>
      <c r="AY497" s="91"/>
      <c r="AZ497" s="91"/>
    </row>
    <row r="498" spans="16:52" x14ac:dyDescent="0.2">
      <c r="P498" s="101"/>
      <c r="Q498" s="101"/>
      <c r="R498" s="91"/>
      <c r="S498" s="111"/>
      <c r="T498" s="111"/>
      <c r="U498" s="111"/>
      <c r="V498" s="111"/>
      <c r="W498" s="111"/>
      <c r="X498" s="111"/>
      <c r="Y498" s="111"/>
      <c r="Z498" s="111"/>
      <c r="AA498" s="111"/>
      <c r="AB498" s="111"/>
      <c r="AC498" s="111"/>
      <c r="AD498" s="111"/>
      <c r="AE498" s="91"/>
      <c r="AF498" s="91"/>
      <c r="AG498" s="91"/>
      <c r="AH498" s="91"/>
      <c r="AI498" s="91"/>
      <c r="AJ498" s="91"/>
      <c r="AK498" s="91"/>
      <c r="AL498" s="91"/>
      <c r="AM498" s="91"/>
      <c r="AN498" s="91"/>
      <c r="AO498" s="91"/>
      <c r="AP498" s="91"/>
      <c r="AQ498" s="91"/>
      <c r="AR498" s="91"/>
      <c r="AS498" s="106"/>
      <c r="AT498" s="91"/>
      <c r="AU498" s="91"/>
      <c r="AV498" s="91"/>
      <c r="AW498" s="91"/>
      <c r="AX498" s="91"/>
      <c r="AY498" s="91"/>
      <c r="AZ498" s="91"/>
    </row>
    <row r="499" spans="16:52" x14ac:dyDescent="0.2">
      <c r="P499" s="101"/>
      <c r="Q499" s="101"/>
      <c r="R499" s="9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91"/>
      <c r="AF499" s="91"/>
      <c r="AG499" s="91"/>
      <c r="AH499" s="91"/>
      <c r="AI499" s="91"/>
      <c r="AJ499" s="91"/>
      <c r="AK499" s="91"/>
      <c r="AL499" s="91"/>
      <c r="AM499" s="91"/>
      <c r="AN499" s="91"/>
      <c r="AO499" s="91"/>
      <c r="AP499" s="91"/>
      <c r="AQ499" s="91"/>
      <c r="AR499" s="91"/>
      <c r="AS499" s="106"/>
      <c r="AT499" s="91"/>
      <c r="AU499" s="91"/>
      <c r="AV499" s="91"/>
      <c r="AW499" s="91"/>
      <c r="AX499" s="91"/>
      <c r="AY499" s="91"/>
      <c r="AZ499" s="91"/>
    </row>
    <row r="500" spans="16:52" x14ac:dyDescent="0.2">
      <c r="P500" s="101"/>
      <c r="Q500" s="101"/>
      <c r="R500" s="9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91"/>
      <c r="AF500" s="91"/>
      <c r="AG500" s="91"/>
      <c r="AH500" s="91"/>
      <c r="AI500" s="91"/>
      <c r="AJ500" s="91"/>
      <c r="AK500" s="91"/>
      <c r="AL500" s="91"/>
      <c r="AM500" s="91"/>
      <c r="AN500" s="91"/>
      <c r="AO500" s="91"/>
      <c r="AP500" s="91"/>
      <c r="AQ500" s="91"/>
      <c r="AR500" s="91"/>
      <c r="AS500" s="106"/>
      <c r="AT500" s="91"/>
      <c r="AU500" s="91"/>
      <c r="AV500" s="91"/>
      <c r="AW500" s="91"/>
      <c r="AX500" s="91"/>
      <c r="AY500" s="91"/>
      <c r="AZ500" s="91"/>
    </row>
    <row r="501" spans="16:52" x14ac:dyDescent="0.2">
      <c r="P501" s="101"/>
      <c r="Q501" s="101"/>
      <c r="R501" s="91"/>
      <c r="S501" s="111"/>
      <c r="T501" s="111"/>
      <c r="U501" s="111"/>
      <c r="V501" s="111"/>
      <c r="W501" s="111"/>
      <c r="X501" s="111"/>
      <c r="Y501" s="111"/>
      <c r="Z501" s="111"/>
      <c r="AA501" s="111"/>
      <c r="AB501" s="111"/>
      <c r="AC501" s="111"/>
      <c r="AD501" s="111"/>
      <c r="AE501" s="91"/>
      <c r="AF501" s="91"/>
      <c r="AG501" s="91"/>
      <c r="AH501" s="91"/>
      <c r="AI501" s="91"/>
      <c r="AJ501" s="91"/>
      <c r="AK501" s="91"/>
      <c r="AL501" s="91"/>
      <c r="AM501" s="91"/>
      <c r="AN501" s="91"/>
      <c r="AO501" s="91"/>
      <c r="AP501" s="91"/>
      <c r="AQ501" s="91"/>
      <c r="AR501" s="91"/>
      <c r="AS501" s="106"/>
      <c r="AT501" s="91"/>
      <c r="AU501" s="91"/>
      <c r="AV501" s="91"/>
      <c r="AW501" s="91"/>
      <c r="AX501" s="91"/>
      <c r="AY501" s="91"/>
      <c r="AZ501" s="91"/>
    </row>
    <row r="502" spans="16:52" x14ac:dyDescent="0.2">
      <c r="P502" s="101"/>
      <c r="Q502" s="101"/>
      <c r="R502" s="91"/>
      <c r="S502" s="111"/>
      <c r="T502" s="111"/>
      <c r="U502" s="111"/>
      <c r="V502" s="111"/>
      <c r="W502" s="111"/>
      <c r="X502" s="111"/>
      <c r="Y502" s="111"/>
      <c r="Z502" s="111"/>
      <c r="AA502" s="111"/>
      <c r="AB502" s="111"/>
      <c r="AC502" s="111"/>
      <c r="AD502" s="111"/>
      <c r="AE502" s="91"/>
      <c r="AF502" s="91"/>
      <c r="AG502" s="91"/>
      <c r="AH502" s="91"/>
      <c r="AI502" s="91"/>
      <c r="AJ502" s="91"/>
      <c r="AK502" s="91"/>
      <c r="AL502" s="91"/>
      <c r="AM502" s="91"/>
      <c r="AN502" s="91"/>
      <c r="AO502" s="91"/>
      <c r="AP502" s="91"/>
      <c r="AQ502" s="91"/>
      <c r="AR502" s="91"/>
      <c r="AS502" s="106"/>
      <c r="AT502" s="91"/>
      <c r="AU502" s="91"/>
      <c r="AV502" s="91"/>
      <c r="AW502" s="91"/>
      <c r="AX502" s="91"/>
      <c r="AY502" s="91"/>
      <c r="AZ502" s="91"/>
    </row>
    <row r="503" spans="16:52" x14ac:dyDescent="0.2">
      <c r="P503" s="101"/>
      <c r="Q503" s="101"/>
      <c r="R503" s="91"/>
      <c r="S503" s="111"/>
      <c r="T503" s="111"/>
      <c r="U503" s="111"/>
      <c r="V503" s="111"/>
      <c r="W503" s="111"/>
      <c r="X503" s="111"/>
      <c r="Y503" s="111"/>
      <c r="Z503" s="111"/>
      <c r="AA503" s="111"/>
      <c r="AB503" s="111"/>
      <c r="AC503" s="111"/>
      <c r="AD503" s="111"/>
      <c r="AE503" s="91"/>
      <c r="AF503" s="91"/>
      <c r="AG503" s="91"/>
      <c r="AH503" s="91"/>
      <c r="AI503" s="91"/>
      <c r="AJ503" s="91"/>
      <c r="AK503" s="91"/>
      <c r="AL503" s="91"/>
      <c r="AM503" s="91"/>
      <c r="AN503" s="91"/>
      <c r="AO503" s="91"/>
      <c r="AP503" s="91"/>
      <c r="AQ503" s="91"/>
      <c r="AR503" s="91"/>
      <c r="AS503" s="106"/>
      <c r="AT503" s="91"/>
      <c r="AU503" s="91"/>
      <c r="AV503" s="91"/>
      <c r="AW503" s="91"/>
      <c r="AX503" s="91"/>
      <c r="AY503" s="91"/>
      <c r="AZ503" s="91"/>
    </row>
    <row r="504" spans="16:52" x14ac:dyDescent="0.2">
      <c r="P504" s="101"/>
      <c r="Q504" s="101"/>
      <c r="R504" s="91"/>
      <c r="S504" s="111"/>
      <c r="T504" s="111"/>
      <c r="U504" s="111"/>
      <c r="V504" s="111"/>
      <c r="W504" s="111"/>
      <c r="X504" s="111"/>
      <c r="Y504" s="111"/>
      <c r="Z504" s="111"/>
      <c r="AA504" s="111"/>
      <c r="AB504" s="111"/>
      <c r="AC504" s="111"/>
      <c r="AD504" s="11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  <c r="AP504" s="91"/>
      <c r="AQ504" s="91"/>
      <c r="AR504" s="91"/>
      <c r="AS504" s="106"/>
      <c r="AT504" s="91"/>
      <c r="AU504" s="91"/>
      <c r="AV504" s="91"/>
      <c r="AW504" s="91"/>
      <c r="AX504" s="91"/>
      <c r="AY504" s="91"/>
      <c r="AZ504" s="91"/>
    </row>
    <row r="505" spans="16:52" x14ac:dyDescent="0.2">
      <c r="P505" s="101"/>
      <c r="Q505" s="101"/>
      <c r="R505" s="91"/>
      <c r="S505" s="111"/>
      <c r="T505" s="111"/>
      <c r="U505" s="111"/>
      <c r="V505" s="111"/>
      <c r="W505" s="111"/>
      <c r="X505" s="111"/>
      <c r="Y505" s="111"/>
      <c r="Z505" s="111"/>
      <c r="AA505" s="111"/>
      <c r="AB505" s="111"/>
      <c r="AC505" s="111"/>
      <c r="AD505" s="11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  <c r="AP505" s="91"/>
      <c r="AQ505" s="91"/>
      <c r="AR505" s="91"/>
      <c r="AS505" s="106"/>
      <c r="AT505" s="91"/>
      <c r="AU505" s="91"/>
      <c r="AV505" s="91"/>
      <c r="AW505" s="91"/>
      <c r="AX505" s="91"/>
      <c r="AY505" s="91"/>
      <c r="AZ505" s="91"/>
    </row>
    <row r="506" spans="16:52" x14ac:dyDescent="0.2">
      <c r="P506" s="101"/>
      <c r="Q506" s="101"/>
      <c r="R506" s="91"/>
      <c r="S506" s="111"/>
      <c r="T506" s="111"/>
      <c r="U506" s="111"/>
      <c r="V506" s="111"/>
      <c r="W506" s="111"/>
      <c r="X506" s="111"/>
      <c r="Y506" s="111"/>
      <c r="Z506" s="111"/>
      <c r="AA506" s="111"/>
      <c r="AB506" s="111"/>
      <c r="AC506" s="111"/>
      <c r="AD506" s="11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106"/>
      <c r="AT506" s="91"/>
      <c r="AU506" s="91"/>
      <c r="AV506" s="91"/>
      <c r="AW506" s="91"/>
      <c r="AX506" s="91"/>
      <c r="AY506" s="91"/>
      <c r="AZ506" s="91"/>
    </row>
    <row r="507" spans="16:52" x14ac:dyDescent="0.2">
      <c r="P507" s="101"/>
      <c r="Q507" s="101"/>
      <c r="R507" s="91"/>
      <c r="S507" s="111"/>
      <c r="T507" s="111"/>
      <c r="U507" s="111"/>
      <c r="V507" s="111"/>
      <c r="W507" s="111"/>
      <c r="X507" s="111"/>
      <c r="Y507" s="111"/>
      <c r="Z507" s="111"/>
      <c r="AA507" s="111"/>
      <c r="AB507" s="111"/>
      <c r="AC507" s="111"/>
      <c r="AD507" s="11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106"/>
      <c r="AT507" s="91"/>
      <c r="AU507" s="91"/>
      <c r="AV507" s="91"/>
      <c r="AW507" s="91"/>
      <c r="AX507" s="91"/>
      <c r="AY507" s="91"/>
      <c r="AZ507" s="91"/>
    </row>
    <row r="508" spans="16:52" x14ac:dyDescent="0.2">
      <c r="P508" s="101"/>
      <c r="Q508" s="101"/>
      <c r="R508" s="9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106"/>
      <c r="AT508" s="91"/>
      <c r="AU508" s="91"/>
      <c r="AV508" s="91"/>
      <c r="AW508" s="91"/>
      <c r="AX508" s="91"/>
      <c r="AY508" s="91"/>
      <c r="AZ508" s="91"/>
    </row>
    <row r="509" spans="16:52" x14ac:dyDescent="0.2">
      <c r="P509" s="101"/>
      <c r="Q509" s="101"/>
      <c r="R509" s="9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106"/>
      <c r="AT509" s="91"/>
      <c r="AU509" s="91"/>
      <c r="AV509" s="91"/>
      <c r="AW509" s="91"/>
      <c r="AX509" s="91"/>
      <c r="AY509" s="91"/>
      <c r="AZ509" s="91"/>
    </row>
    <row r="510" spans="16:52" x14ac:dyDescent="0.2">
      <c r="P510" s="101"/>
      <c r="Q510" s="101"/>
      <c r="R510" s="9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106"/>
      <c r="AT510" s="91"/>
      <c r="AU510" s="91"/>
      <c r="AV510" s="91"/>
      <c r="AW510" s="91"/>
      <c r="AX510" s="91"/>
      <c r="AY510" s="91"/>
      <c r="AZ510" s="91"/>
    </row>
    <row r="511" spans="16:52" x14ac:dyDescent="0.2">
      <c r="P511" s="101"/>
      <c r="Q511" s="101"/>
      <c r="R511" s="9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106"/>
      <c r="AT511" s="91"/>
      <c r="AU511" s="91"/>
      <c r="AV511" s="91"/>
      <c r="AW511" s="91"/>
      <c r="AX511" s="91"/>
      <c r="AY511" s="91"/>
      <c r="AZ511" s="91"/>
    </row>
    <row r="512" spans="16:52" x14ac:dyDescent="0.2">
      <c r="P512" s="101"/>
      <c r="Q512" s="101"/>
      <c r="R512" s="9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106"/>
      <c r="AT512" s="91"/>
      <c r="AU512" s="91"/>
      <c r="AV512" s="91"/>
      <c r="AW512" s="91"/>
      <c r="AX512" s="91"/>
      <c r="AY512" s="91"/>
      <c r="AZ512" s="91"/>
    </row>
    <row r="513" spans="16:52" x14ac:dyDescent="0.2">
      <c r="P513" s="101"/>
      <c r="Q513" s="101"/>
      <c r="R513" s="91"/>
      <c r="S513" s="111"/>
      <c r="T513" s="111"/>
      <c r="U513" s="111"/>
      <c r="V513" s="111"/>
      <c r="W513" s="111"/>
      <c r="X513" s="111"/>
      <c r="Y513" s="111"/>
      <c r="Z513" s="111"/>
      <c r="AA513" s="111"/>
      <c r="AB513" s="111"/>
      <c r="AC513" s="111"/>
      <c r="AD513" s="11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106"/>
      <c r="AT513" s="91"/>
      <c r="AU513" s="91"/>
      <c r="AV513" s="91"/>
      <c r="AW513" s="91"/>
      <c r="AX513" s="91"/>
      <c r="AY513" s="91"/>
      <c r="AZ513" s="91"/>
    </row>
    <row r="514" spans="16:52" x14ac:dyDescent="0.2">
      <c r="P514" s="101"/>
      <c r="Q514" s="101"/>
      <c r="R514" s="91"/>
      <c r="S514" s="111"/>
      <c r="T514" s="111"/>
      <c r="U514" s="111"/>
      <c r="V514" s="111"/>
      <c r="W514" s="111"/>
      <c r="X514" s="111"/>
      <c r="Y514" s="111"/>
      <c r="Z514" s="111"/>
      <c r="AA514" s="111"/>
      <c r="AB514" s="111"/>
      <c r="AC514" s="111"/>
      <c r="AD514" s="11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106"/>
      <c r="AT514" s="91"/>
      <c r="AU514" s="91"/>
      <c r="AV514" s="91"/>
      <c r="AW514" s="91"/>
      <c r="AX514" s="91"/>
      <c r="AY514" s="91"/>
      <c r="AZ514" s="91"/>
    </row>
    <row r="515" spans="16:52" x14ac:dyDescent="0.2">
      <c r="P515" s="101"/>
      <c r="Q515" s="101"/>
      <c r="R515" s="91"/>
      <c r="S515" s="111"/>
      <c r="T515" s="111"/>
      <c r="U515" s="111"/>
      <c r="V515" s="111"/>
      <c r="W515" s="111"/>
      <c r="X515" s="111"/>
      <c r="Y515" s="111"/>
      <c r="Z515" s="111"/>
      <c r="AA515" s="111"/>
      <c r="AB515" s="111"/>
      <c r="AC515" s="111"/>
      <c r="AD515" s="11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106"/>
      <c r="AT515" s="91"/>
      <c r="AU515" s="91"/>
      <c r="AV515" s="91"/>
      <c r="AW515" s="91"/>
      <c r="AX515" s="91"/>
      <c r="AY515" s="91"/>
      <c r="AZ515" s="91"/>
    </row>
    <row r="516" spans="16:52" x14ac:dyDescent="0.2">
      <c r="P516" s="101"/>
      <c r="Q516" s="101"/>
      <c r="R516" s="91"/>
      <c r="S516" s="111"/>
      <c r="T516" s="111"/>
      <c r="U516" s="111"/>
      <c r="V516" s="111"/>
      <c r="W516" s="111"/>
      <c r="X516" s="111"/>
      <c r="Y516" s="111"/>
      <c r="Z516" s="111"/>
      <c r="AA516" s="111"/>
      <c r="AB516" s="111"/>
      <c r="AC516" s="111"/>
      <c r="AD516" s="11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106"/>
      <c r="AT516" s="91"/>
      <c r="AU516" s="91"/>
      <c r="AV516" s="91"/>
      <c r="AW516" s="91"/>
      <c r="AX516" s="91"/>
      <c r="AY516" s="91"/>
      <c r="AZ516" s="91"/>
    </row>
    <row r="517" spans="16:52" x14ac:dyDescent="0.2">
      <c r="P517" s="101"/>
      <c r="Q517" s="101"/>
      <c r="R517" s="91"/>
      <c r="S517" s="111"/>
      <c r="T517" s="111"/>
      <c r="U517" s="111"/>
      <c r="V517" s="111"/>
      <c r="W517" s="111"/>
      <c r="X517" s="111"/>
      <c r="Y517" s="111"/>
      <c r="Z517" s="111"/>
      <c r="AA517" s="111"/>
      <c r="AB517" s="111"/>
      <c r="AC517" s="111"/>
      <c r="AD517" s="11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106"/>
      <c r="AT517" s="91"/>
      <c r="AU517" s="91"/>
      <c r="AV517" s="91"/>
      <c r="AW517" s="91"/>
      <c r="AX517" s="91"/>
      <c r="AY517" s="91"/>
      <c r="AZ517" s="91"/>
    </row>
    <row r="518" spans="16:52" x14ac:dyDescent="0.2">
      <c r="P518" s="101"/>
      <c r="Q518" s="101"/>
      <c r="R518" s="9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111"/>
      <c r="AC518" s="111"/>
      <c r="AD518" s="11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106"/>
      <c r="AT518" s="91"/>
      <c r="AU518" s="91"/>
      <c r="AV518" s="91"/>
      <c r="AW518" s="91"/>
      <c r="AX518" s="91"/>
      <c r="AY518" s="91"/>
      <c r="AZ518" s="91"/>
    </row>
    <row r="519" spans="16:52" x14ac:dyDescent="0.2">
      <c r="P519" s="101"/>
      <c r="Q519" s="101"/>
      <c r="R519" s="91"/>
      <c r="S519" s="111"/>
      <c r="T519" s="111"/>
      <c r="U519" s="111"/>
      <c r="V519" s="111"/>
      <c r="W519" s="111"/>
      <c r="X519" s="111"/>
      <c r="Y519" s="111"/>
      <c r="Z519" s="111"/>
      <c r="AA519" s="111"/>
      <c r="AB519" s="111"/>
      <c r="AC519" s="111"/>
      <c r="AD519" s="11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106"/>
      <c r="AT519" s="91"/>
      <c r="AU519" s="91"/>
      <c r="AV519" s="91"/>
      <c r="AW519" s="91"/>
      <c r="AX519" s="91"/>
      <c r="AY519" s="91"/>
      <c r="AZ519" s="91"/>
    </row>
    <row r="520" spans="16:52" x14ac:dyDescent="0.2">
      <c r="P520" s="101"/>
      <c r="Q520" s="101"/>
      <c r="R520" s="9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106"/>
      <c r="AT520" s="91"/>
      <c r="AU520" s="91"/>
      <c r="AV520" s="91"/>
      <c r="AW520" s="91"/>
      <c r="AX520" s="91"/>
      <c r="AY520" s="91"/>
      <c r="AZ520" s="91"/>
    </row>
    <row r="521" spans="16:52" x14ac:dyDescent="0.2">
      <c r="P521" s="101"/>
      <c r="Q521" s="101"/>
      <c r="R521" s="91"/>
      <c r="S521" s="111"/>
      <c r="T521" s="111"/>
      <c r="U521" s="111"/>
      <c r="V521" s="111"/>
      <c r="W521" s="111"/>
      <c r="X521" s="111"/>
      <c r="Y521" s="111"/>
      <c r="Z521" s="111"/>
      <c r="AA521" s="111"/>
      <c r="AB521" s="111"/>
      <c r="AC521" s="111"/>
      <c r="AD521" s="11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106"/>
      <c r="AT521" s="91"/>
      <c r="AU521" s="91"/>
      <c r="AV521" s="91"/>
      <c r="AW521" s="91"/>
      <c r="AX521" s="91"/>
      <c r="AY521" s="91"/>
      <c r="AZ521" s="91"/>
    </row>
    <row r="522" spans="16:52" x14ac:dyDescent="0.2">
      <c r="P522" s="101"/>
      <c r="Q522" s="101"/>
      <c r="R522" s="91"/>
      <c r="S522" s="111"/>
      <c r="T522" s="111"/>
      <c r="U522" s="111"/>
      <c r="V522" s="111"/>
      <c r="W522" s="111"/>
      <c r="X522" s="111"/>
      <c r="Y522" s="111"/>
      <c r="Z522" s="111"/>
      <c r="AA522" s="111"/>
      <c r="AB522" s="111"/>
      <c r="AC522" s="111"/>
      <c r="AD522" s="11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106"/>
      <c r="AT522" s="91"/>
      <c r="AU522" s="91"/>
      <c r="AV522" s="91"/>
      <c r="AW522" s="91"/>
      <c r="AX522" s="91"/>
      <c r="AY522" s="91"/>
      <c r="AZ522" s="91"/>
    </row>
    <row r="523" spans="16:52" x14ac:dyDescent="0.2">
      <c r="P523" s="101"/>
      <c r="Q523" s="101"/>
      <c r="R523" s="9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106"/>
      <c r="AT523" s="91"/>
      <c r="AU523" s="91"/>
      <c r="AV523" s="91"/>
      <c r="AW523" s="91"/>
      <c r="AX523" s="91"/>
      <c r="AY523" s="91"/>
      <c r="AZ523" s="91"/>
    </row>
    <row r="524" spans="16:52" x14ac:dyDescent="0.2">
      <c r="P524" s="101"/>
      <c r="Q524" s="101"/>
      <c r="R524" s="91"/>
      <c r="S524" s="111"/>
      <c r="T524" s="111"/>
      <c r="U524" s="111"/>
      <c r="V524" s="111"/>
      <c r="W524" s="111"/>
      <c r="X524" s="111"/>
      <c r="Y524" s="111"/>
      <c r="Z524" s="111"/>
      <c r="AA524" s="111"/>
      <c r="AB524" s="111"/>
      <c r="AC524" s="111"/>
      <c r="AD524" s="11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106"/>
      <c r="AT524" s="91"/>
      <c r="AU524" s="91"/>
      <c r="AV524" s="91"/>
      <c r="AW524" s="91"/>
      <c r="AX524" s="91"/>
      <c r="AY524" s="91"/>
      <c r="AZ524" s="91"/>
    </row>
    <row r="525" spans="16:52" x14ac:dyDescent="0.2">
      <c r="P525" s="101"/>
      <c r="Q525" s="101"/>
      <c r="R525" s="9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111"/>
      <c r="AC525" s="111"/>
      <c r="AD525" s="11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106"/>
      <c r="AT525" s="91"/>
      <c r="AU525" s="91"/>
      <c r="AV525" s="91"/>
      <c r="AW525" s="91"/>
      <c r="AX525" s="91"/>
      <c r="AY525" s="91"/>
      <c r="AZ525" s="91"/>
    </row>
    <row r="526" spans="16:52" x14ac:dyDescent="0.2">
      <c r="P526" s="101"/>
      <c r="Q526" s="101"/>
      <c r="R526" s="9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106"/>
      <c r="AT526" s="91"/>
      <c r="AU526" s="91"/>
      <c r="AV526" s="91"/>
      <c r="AW526" s="91"/>
      <c r="AX526" s="91"/>
      <c r="AY526" s="91"/>
      <c r="AZ526" s="91"/>
    </row>
    <row r="527" spans="16:52" x14ac:dyDescent="0.2">
      <c r="P527" s="101"/>
      <c r="Q527" s="101"/>
      <c r="R527" s="91"/>
      <c r="S527" s="111"/>
      <c r="T527" s="111"/>
      <c r="U527" s="111"/>
      <c r="V527" s="111"/>
      <c r="W527" s="111"/>
      <c r="X527" s="111"/>
      <c r="Y527" s="111"/>
      <c r="Z527" s="111"/>
      <c r="AA527" s="111"/>
      <c r="AB527" s="111"/>
      <c r="AC527" s="111"/>
      <c r="AD527" s="11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106"/>
      <c r="AT527" s="91"/>
      <c r="AU527" s="91"/>
      <c r="AV527" s="91"/>
      <c r="AW527" s="91"/>
      <c r="AX527" s="91"/>
      <c r="AY527" s="91"/>
      <c r="AZ527" s="91"/>
    </row>
    <row r="528" spans="16:52" x14ac:dyDescent="0.2">
      <c r="P528" s="101"/>
      <c r="Q528" s="101"/>
      <c r="R528" s="9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106"/>
      <c r="AT528" s="91"/>
      <c r="AU528" s="91"/>
      <c r="AV528" s="91"/>
      <c r="AW528" s="91"/>
      <c r="AX528" s="91"/>
      <c r="AY528" s="91"/>
      <c r="AZ528" s="91"/>
    </row>
    <row r="529" spans="16:52" x14ac:dyDescent="0.2">
      <c r="P529" s="101"/>
      <c r="Q529" s="101"/>
      <c r="R529" s="91"/>
      <c r="S529" s="111"/>
      <c r="T529" s="111"/>
      <c r="U529" s="111"/>
      <c r="V529" s="111"/>
      <c r="W529" s="111"/>
      <c r="X529" s="111"/>
      <c r="Y529" s="111"/>
      <c r="Z529" s="111"/>
      <c r="AA529" s="111"/>
      <c r="AB529" s="111"/>
      <c r="AC529" s="111"/>
      <c r="AD529" s="11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106"/>
      <c r="AT529" s="91"/>
      <c r="AU529" s="91"/>
      <c r="AV529" s="91"/>
      <c r="AW529" s="91"/>
      <c r="AX529" s="91"/>
      <c r="AY529" s="91"/>
      <c r="AZ529" s="91"/>
    </row>
    <row r="530" spans="16:52" x14ac:dyDescent="0.2">
      <c r="P530" s="101"/>
      <c r="Q530" s="101"/>
      <c r="R530" s="91"/>
      <c r="S530" s="111"/>
      <c r="T530" s="111"/>
      <c r="U530" s="111"/>
      <c r="V530" s="111"/>
      <c r="W530" s="111"/>
      <c r="X530" s="111"/>
      <c r="Y530" s="111"/>
      <c r="Z530" s="111"/>
      <c r="AA530" s="111"/>
      <c r="AB530" s="111"/>
      <c r="AC530" s="111"/>
      <c r="AD530" s="111"/>
      <c r="AE530" s="91"/>
      <c r="AF530" s="91"/>
      <c r="AG530" s="91"/>
      <c r="AH530" s="91"/>
      <c r="AI530" s="91"/>
      <c r="AJ530" s="91"/>
      <c r="AK530" s="91"/>
      <c r="AL530" s="91"/>
      <c r="AM530" s="91"/>
      <c r="AN530" s="91"/>
      <c r="AO530" s="91"/>
      <c r="AP530" s="91"/>
      <c r="AQ530" s="91"/>
      <c r="AR530" s="91"/>
      <c r="AS530" s="106"/>
      <c r="AT530" s="91"/>
      <c r="AU530" s="91"/>
      <c r="AV530" s="91"/>
      <c r="AW530" s="91"/>
      <c r="AX530" s="91"/>
      <c r="AY530" s="91"/>
      <c r="AZ530" s="91"/>
    </row>
    <row r="531" spans="16:52" x14ac:dyDescent="0.2">
      <c r="P531" s="101"/>
      <c r="Q531" s="101"/>
      <c r="R531" s="91"/>
      <c r="S531" s="111"/>
      <c r="T531" s="111"/>
      <c r="U531" s="111"/>
      <c r="V531" s="111"/>
      <c r="W531" s="111"/>
      <c r="X531" s="111"/>
      <c r="Y531" s="111"/>
      <c r="Z531" s="111"/>
      <c r="AA531" s="111"/>
      <c r="AB531" s="111"/>
      <c r="AC531" s="111"/>
      <c r="AD531" s="111"/>
      <c r="AE531" s="91"/>
      <c r="AF531" s="91"/>
      <c r="AG531" s="91"/>
      <c r="AH531" s="91"/>
      <c r="AI531" s="91"/>
      <c r="AJ531" s="91"/>
      <c r="AK531" s="91"/>
      <c r="AL531" s="91"/>
      <c r="AM531" s="91"/>
      <c r="AN531" s="91"/>
      <c r="AO531" s="91"/>
      <c r="AP531" s="91"/>
      <c r="AQ531" s="91"/>
      <c r="AR531" s="91"/>
      <c r="AS531" s="106"/>
      <c r="AT531" s="91"/>
      <c r="AU531" s="91"/>
      <c r="AV531" s="91"/>
      <c r="AW531" s="91"/>
      <c r="AX531" s="91"/>
      <c r="AY531" s="91"/>
      <c r="AZ531" s="91"/>
    </row>
    <row r="532" spans="16:52" x14ac:dyDescent="0.2">
      <c r="P532" s="101"/>
      <c r="Q532" s="101"/>
      <c r="R532" s="91"/>
      <c r="S532" s="111"/>
      <c r="T532" s="111"/>
      <c r="U532" s="111"/>
      <c r="V532" s="111"/>
      <c r="W532" s="111"/>
      <c r="X532" s="111"/>
      <c r="Y532" s="111"/>
      <c r="Z532" s="111"/>
      <c r="AA532" s="111"/>
      <c r="AB532" s="111"/>
      <c r="AC532" s="111"/>
      <c r="AD532" s="111"/>
      <c r="AE532" s="91"/>
      <c r="AF532" s="91"/>
      <c r="AG532" s="91"/>
      <c r="AH532" s="91"/>
      <c r="AI532" s="91"/>
      <c r="AJ532" s="91"/>
      <c r="AK532" s="91"/>
      <c r="AL532" s="91"/>
      <c r="AM532" s="91"/>
      <c r="AN532" s="91"/>
      <c r="AO532" s="91"/>
      <c r="AP532" s="91"/>
      <c r="AQ532" s="91"/>
      <c r="AR532" s="91"/>
      <c r="AS532" s="106"/>
      <c r="AT532" s="91"/>
      <c r="AU532" s="91"/>
      <c r="AV532" s="91"/>
      <c r="AW532" s="91"/>
      <c r="AX532" s="91"/>
      <c r="AY532" s="91"/>
      <c r="AZ532" s="91"/>
    </row>
    <row r="533" spans="16:52" x14ac:dyDescent="0.2">
      <c r="P533" s="101"/>
      <c r="Q533" s="101"/>
      <c r="R533" s="91"/>
      <c r="S533" s="111"/>
      <c r="T533" s="111"/>
      <c r="U533" s="111"/>
      <c r="V533" s="111"/>
      <c r="W533" s="111"/>
      <c r="X533" s="111"/>
      <c r="Y533" s="111"/>
      <c r="Z533" s="111"/>
      <c r="AA533" s="111"/>
      <c r="AB533" s="111"/>
      <c r="AC533" s="111"/>
      <c r="AD533" s="111"/>
      <c r="AE533" s="91"/>
      <c r="AF533" s="91"/>
      <c r="AG533" s="91"/>
      <c r="AH533" s="91"/>
      <c r="AI533" s="91"/>
      <c r="AJ533" s="91"/>
      <c r="AK533" s="91"/>
      <c r="AL533" s="91"/>
      <c r="AM533" s="91"/>
      <c r="AN533" s="91"/>
      <c r="AO533" s="91"/>
      <c r="AP533" s="91"/>
      <c r="AQ533" s="91"/>
      <c r="AR533" s="91"/>
      <c r="AS533" s="106"/>
      <c r="AT533" s="91"/>
      <c r="AU533" s="91"/>
      <c r="AV533" s="91"/>
      <c r="AW533" s="91"/>
      <c r="AX533" s="91"/>
      <c r="AY533" s="91"/>
      <c r="AZ533" s="91"/>
    </row>
    <row r="534" spans="16:52" x14ac:dyDescent="0.2">
      <c r="P534" s="101"/>
      <c r="Q534" s="101"/>
      <c r="R534" s="91"/>
      <c r="S534" s="111"/>
      <c r="T534" s="111"/>
      <c r="U534" s="111"/>
      <c r="V534" s="111"/>
      <c r="W534" s="111"/>
      <c r="X534" s="111"/>
      <c r="Y534" s="111"/>
      <c r="Z534" s="111"/>
      <c r="AA534" s="111"/>
      <c r="AB534" s="111"/>
      <c r="AC534" s="111"/>
      <c r="AD534" s="111"/>
      <c r="AE534" s="91"/>
      <c r="AF534" s="91"/>
      <c r="AG534" s="91"/>
      <c r="AH534" s="91"/>
      <c r="AI534" s="91"/>
      <c r="AJ534" s="91"/>
      <c r="AK534" s="91"/>
      <c r="AL534" s="91"/>
      <c r="AM534" s="91"/>
      <c r="AN534" s="91"/>
      <c r="AO534" s="91"/>
      <c r="AP534" s="91"/>
      <c r="AQ534" s="91"/>
      <c r="AR534" s="91"/>
      <c r="AS534" s="106"/>
      <c r="AT534" s="91"/>
      <c r="AU534" s="91"/>
      <c r="AV534" s="91"/>
      <c r="AW534" s="91"/>
      <c r="AX534" s="91"/>
      <c r="AY534" s="91"/>
      <c r="AZ534" s="91"/>
    </row>
    <row r="535" spans="16:52" x14ac:dyDescent="0.2">
      <c r="P535" s="101"/>
      <c r="Q535" s="101"/>
      <c r="R535" s="91"/>
      <c r="S535" s="111"/>
      <c r="T535" s="111"/>
      <c r="U535" s="111"/>
      <c r="V535" s="111"/>
      <c r="W535" s="111"/>
      <c r="X535" s="111"/>
      <c r="Y535" s="111"/>
      <c r="Z535" s="111"/>
      <c r="AA535" s="111"/>
      <c r="AB535" s="111"/>
      <c r="AC535" s="111"/>
      <c r="AD535" s="111"/>
      <c r="AE535" s="91"/>
      <c r="AF535" s="91"/>
      <c r="AG535" s="91"/>
      <c r="AH535" s="91"/>
      <c r="AI535" s="91"/>
      <c r="AJ535" s="91"/>
      <c r="AK535" s="91"/>
      <c r="AL535" s="91"/>
      <c r="AM535" s="91"/>
      <c r="AN535" s="91"/>
      <c r="AO535" s="91"/>
      <c r="AP535" s="91"/>
      <c r="AQ535" s="91"/>
      <c r="AR535" s="91"/>
      <c r="AS535" s="106"/>
      <c r="AT535" s="91"/>
      <c r="AU535" s="91"/>
      <c r="AV535" s="91"/>
      <c r="AW535" s="91"/>
      <c r="AX535" s="91"/>
      <c r="AY535" s="91"/>
      <c r="AZ535" s="91"/>
    </row>
    <row r="536" spans="16:52" x14ac:dyDescent="0.2">
      <c r="P536" s="101"/>
      <c r="Q536" s="101"/>
      <c r="R536" s="91"/>
      <c r="S536" s="111"/>
      <c r="T536" s="111"/>
      <c r="U536" s="111"/>
      <c r="V536" s="111"/>
      <c r="W536" s="111"/>
      <c r="X536" s="111"/>
      <c r="Y536" s="111"/>
      <c r="Z536" s="111"/>
      <c r="AA536" s="111"/>
      <c r="AB536" s="111"/>
      <c r="AC536" s="111"/>
      <c r="AD536" s="111"/>
      <c r="AE536" s="91"/>
      <c r="AF536" s="91"/>
      <c r="AG536" s="91"/>
      <c r="AH536" s="91"/>
      <c r="AI536" s="91"/>
      <c r="AJ536" s="91"/>
      <c r="AK536" s="91"/>
      <c r="AL536" s="91"/>
      <c r="AM536" s="91"/>
      <c r="AN536" s="91"/>
      <c r="AO536" s="91"/>
      <c r="AP536" s="91"/>
      <c r="AQ536" s="91"/>
      <c r="AR536" s="91"/>
      <c r="AS536" s="106"/>
      <c r="AT536" s="91"/>
      <c r="AU536" s="91"/>
      <c r="AV536" s="91"/>
      <c r="AW536" s="91"/>
      <c r="AX536" s="91"/>
      <c r="AY536" s="91"/>
      <c r="AZ536" s="91"/>
    </row>
    <row r="537" spans="16:52" x14ac:dyDescent="0.2">
      <c r="P537" s="101"/>
      <c r="Q537" s="101"/>
      <c r="R537" s="91"/>
      <c r="S537" s="111"/>
      <c r="T537" s="111"/>
      <c r="U537" s="111"/>
      <c r="V537" s="111"/>
      <c r="W537" s="111"/>
      <c r="X537" s="111"/>
      <c r="Y537" s="111"/>
      <c r="Z537" s="111"/>
      <c r="AA537" s="111"/>
      <c r="AB537" s="111"/>
      <c r="AC537" s="111"/>
      <c r="AD537" s="111"/>
      <c r="AE537" s="91"/>
      <c r="AF537" s="91"/>
      <c r="AG537" s="91"/>
      <c r="AH537" s="91"/>
      <c r="AI537" s="91"/>
      <c r="AJ537" s="91"/>
      <c r="AK537" s="91"/>
      <c r="AL537" s="91"/>
      <c r="AM537" s="91"/>
      <c r="AN537" s="91"/>
      <c r="AO537" s="91"/>
      <c r="AP537" s="91"/>
      <c r="AQ537" s="91"/>
      <c r="AR537" s="91"/>
      <c r="AS537" s="106"/>
      <c r="AT537" s="91"/>
      <c r="AU537" s="91"/>
      <c r="AV537" s="91"/>
      <c r="AW537" s="91"/>
      <c r="AX537" s="91"/>
      <c r="AY537" s="91"/>
      <c r="AZ537" s="91"/>
    </row>
    <row r="538" spans="16:52" x14ac:dyDescent="0.2">
      <c r="P538" s="101"/>
      <c r="Q538" s="101"/>
      <c r="R538" s="91"/>
      <c r="S538" s="111"/>
      <c r="T538" s="111"/>
      <c r="U538" s="111"/>
      <c r="V538" s="111"/>
      <c r="W538" s="111"/>
      <c r="X538" s="111"/>
      <c r="Y538" s="111"/>
      <c r="Z538" s="111"/>
      <c r="AA538" s="111"/>
      <c r="AB538" s="111"/>
      <c r="AC538" s="111"/>
      <c r="AD538" s="11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1"/>
      <c r="AR538" s="91"/>
      <c r="AS538" s="106"/>
      <c r="AT538" s="91"/>
      <c r="AU538" s="91"/>
      <c r="AV538" s="91"/>
      <c r="AW538" s="91"/>
      <c r="AX538" s="91"/>
      <c r="AY538" s="91"/>
      <c r="AZ538" s="91"/>
    </row>
    <row r="539" spans="16:52" x14ac:dyDescent="0.2">
      <c r="P539" s="101"/>
      <c r="Q539" s="101"/>
      <c r="R539" s="91"/>
      <c r="S539" s="111"/>
      <c r="T539" s="111"/>
      <c r="U539" s="111"/>
      <c r="V539" s="111"/>
      <c r="W539" s="111"/>
      <c r="X539" s="111"/>
      <c r="Y539" s="111"/>
      <c r="Z539" s="111"/>
      <c r="AA539" s="111"/>
      <c r="AB539" s="111"/>
      <c r="AC539" s="111"/>
      <c r="AD539" s="11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1"/>
      <c r="AR539" s="91"/>
      <c r="AS539" s="106"/>
      <c r="AT539" s="91"/>
      <c r="AU539" s="91"/>
      <c r="AV539" s="91"/>
      <c r="AW539" s="91"/>
      <c r="AX539" s="91"/>
      <c r="AY539" s="91"/>
      <c r="AZ539" s="91"/>
    </row>
    <row r="540" spans="16:52" x14ac:dyDescent="0.2">
      <c r="P540" s="101"/>
      <c r="Q540" s="101"/>
      <c r="R540" s="91"/>
      <c r="S540" s="111"/>
      <c r="T540" s="111"/>
      <c r="U540" s="111"/>
      <c r="V540" s="111"/>
      <c r="W540" s="111"/>
      <c r="X540" s="111"/>
      <c r="Y540" s="111"/>
      <c r="Z540" s="111"/>
      <c r="AA540" s="111"/>
      <c r="AB540" s="111"/>
      <c r="AC540" s="111"/>
      <c r="AD540" s="11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1"/>
      <c r="AR540" s="91"/>
      <c r="AS540" s="106"/>
      <c r="AT540" s="91"/>
      <c r="AU540" s="91"/>
      <c r="AV540" s="91"/>
      <c r="AW540" s="91"/>
      <c r="AX540" s="91"/>
      <c r="AY540" s="91"/>
      <c r="AZ540" s="91"/>
    </row>
    <row r="541" spans="16:52" x14ac:dyDescent="0.2">
      <c r="P541" s="101"/>
      <c r="Q541" s="101"/>
      <c r="R541" s="91"/>
      <c r="S541" s="111"/>
      <c r="T541" s="111"/>
      <c r="U541" s="111"/>
      <c r="V541" s="111"/>
      <c r="W541" s="111"/>
      <c r="X541" s="111"/>
      <c r="Y541" s="111"/>
      <c r="Z541" s="111"/>
      <c r="AA541" s="111"/>
      <c r="AB541" s="111"/>
      <c r="AC541" s="111"/>
      <c r="AD541" s="11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1"/>
      <c r="AR541" s="91"/>
      <c r="AS541" s="106"/>
      <c r="AT541" s="91"/>
      <c r="AU541" s="91"/>
      <c r="AV541" s="91"/>
      <c r="AW541" s="91"/>
      <c r="AX541" s="91"/>
      <c r="AY541" s="91"/>
      <c r="AZ541" s="91"/>
    </row>
    <row r="542" spans="16:52" x14ac:dyDescent="0.2">
      <c r="P542" s="101"/>
      <c r="Q542" s="101"/>
      <c r="R542" s="91"/>
      <c r="S542" s="111"/>
      <c r="T542" s="111"/>
      <c r="U542" s="111"/>
      <c r="V542" s="111"/>
      <c r="W542" s="111"/>
      <c r="X542" s="111"/>
      <c r="Y542" s="111"/>
      <c r="Z542" s="111"/>
      <c r="AA542" s="111"/>
      <c r="AB542" s="111"/>
      <c r="AC542" s="111"/>
      <c r="AD542" s="11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1"/>
      <c r="AR542" s="91"/>
      <c r="AS542" s="106"/>
      <c r="AT542" s="91"/>
      <c r="AU542" s="91"/>
      <c r="AV542" s="91"/>
      <c r="AW542" s="91"/>
      <c r="AX542" s="91"/>
      <c r="AY542" s="91"/>
      <c r="AZ542" s="91"/>
    </row>
    <row r="543" spans="16:52" x14ac:dyDescent="0.2">
      <c r="P543" s="101"/>
      <c r="Q543" s="101"/>
      <c r="R543" s="9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91"/>
      <c r="AF543" s="91"/>
      <c r="AG543" s="91"/>
      <c r="AH543" s="91"/>
      <c r="AI543" s="91"/>
      <c r="AJ543" s="91"/>
      <c r="AK543" s="91"/>
      <c r="AL543" s="91"/>
      <c r="AM543" s="91"/>
      <c r="AN543" s="91"/>
      <c r="AO543" s="91"/>
      <c r="AP543" s="91"/>
      <c r="AQ543" s="91"/>
      <c r="AR543" s="91"/>
      <c r="AS543" s="106"/>
      <c r="AT543" s="91"/>
      <c r="AU543" s="91"/>
      <c r="AV543" s="91"/>
      <c r="AW543" s="91"/>
      <c r="AX543" s="91"/>
      <c r="AY543" s="91"/>
      <c r="AZ543" s="91"/>
    </row>
    <row r="544" spans="16:52" x14ac:dyDescent="0.2">
      <c r="P544" s="101"/>
      <c r="Q544" s="101"/>
      <c r="R544" s="91"/>
      <c r="S544" s="111"/>
      <c r="T544" s="111"/>
      <c r="U544" s="111"/>
      <c r="V544" s="111"/>
      <c r="W544" s="111"/>
      <c r="X544" s="111"/>
      <c r="Y544" s="111"/>
      <c r="Z544" s="111"/>
      <c r="AA544" s="111"/>
      <c r="AB544" s="111"/>
      <c r="AC544" s="111"/>
      <c r="AD544" s="111"/>
      <c r="AE544" s="91"/>
      <c r="AF544" s="91"/>
      <c r="AG544" s="91"/>
      <c r="AH544" s="91"/>
      <c r="AI544" s="91"/>
      <c r="AJ544" s="91"/>
      <c r="AK544" s="91"/>
      <c r="AL544" s="91"/>
      <c r="AM544" s="91"/>
      <c r="AN544" s="91"/>
      <c r="AO544" s="91"/>
      <c r="AP544" s="91"/>
      <c r="AQ544" s="91"/>
      <c r="AR544" s="91"/>
      <c r="AS544" s="106"/>
      <c r="AT544" s="91"/>
      <c r="AU544" s="91"/>
      <c r="AV544" s="91"/>
      <c r="AW544" s="91"/>
      <c r="AX544" s="91"/>
      <c r="AY544" s="91"/>
      <c r="AZ544" s="91"/>
    </row>
    <row r="545" spans="16:52" x14ac:dyDescent="0.2">
      <c r="P545" s="101"/>
      <c r="Q545" s="101"/>
      <c r="R545" s="91"/>
      <c r="S545" s="111"/>
      <c r="T545" s="111"/>
      <c r="U545" s="111"/>
      <c r="V545" s="111"/>
      <c r="W545" s="111"/>
      <c r="X545" s="111"/>
      <c r="Y545" s="111"/>
      <c r="Z545" s="111"/>
      <c r="AA545" s="111"/>
      <c r="AB545" s="111"/>
      <c r="AC545" s="111"/>
      <c r="AD545" s="11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  <c r="AP545" s="91"/>
      <c r="AQ545" s="91"/>
      <c r="AR545" s="91"/>
      <c r="AS545" s="106"/>
      <c r="AT545" s="91"/>
      <c r="AU545" s="91"/>
      <c r="AV545" s="91"/>
      <c r="AW545" s="91"/>
      <c r="AX545" s="91"/>
      <c r="AY545" s="91"/>
      <c r="AZ545" s="91"/>
    </row>
    <row r="546" spans="16:52" x14ac:dyDescent="0.2">
      <c r="P546" s="101"/>
      <c r="Q546" s="101"/>
      <c r="R546" s="91"/>
      <c r="S546" s="111"/>
      <c r="T546" s="111"/>
      <c r="U546" s="111"/>
      <c r="V546" s="111"/>
      <c r="W546" s="111"/>
      <c r="X546" s="111"/>
      <c r="Y546" s="111"/>
      <c r="Z546" s="111"/>
      <c r="AA546" s="111"/>
      <c r="AB546" s="111"/>
      <c r="AC546" s="111"/>
      <c r="AD546" s="11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106"/>
      <c r="AT546" s="91"/>
      <c r="AU546" s="91"/>
      <c r="AV546" s="91"/>
      <c r="AW546" s="91"/>
      <c r="AX546" s="91"/>
      <c r="AY546" s="91"/>
      <c r="AZ546" s="91"/>
    </row>
    <row r="547" spans="16:52" x14ac:dyDescent="0.2">
      <c r="P547" s="101"/>
      <c r="Q547" s="101"/>
      <c r="R547" s="91"/>
      <c r="S547" s="111"/>
      <c r="T547" s="111"/>
      <c r="U547" s="111"/>
      <c r="V547" s="111"/>
      <c r="W547" s="111"/>
      <c r="X547" s="111"/>
      <c r="Y547" s="111"/>
      <c r="Z547" s="111"/>
      <c r="AA547" s="111"/>
      <c r="AB547" s="111"/>
      <c r="AC547" s="111"/>
      <c r="AD547" s="111"/>
      <c r="AE547" s="91"/>
      <c r="AF547" s="91"/>
      <c r="AG547" s="91"/>
      <c r="AH547" s="91"/>
      <c r="AI547" s="91"/>
      <c r="AJ547" s="91"/>
      <c r="AK547" s="91"/>
      <c r="AL547" s="91"/>
      <c r="AM547" s="91"/>
      <c r="AN547" s="91"/>
      <c r="AO547" s="91"/>
      <c r="AP547" s="91"/>
      <c r="AQ547" s="91"/>
      <c r="AR547" s="91"/>
      <c r="AS547" s="106"/>
      <c r="AT547" s="91"/>
      <c r="AU547" s="91"/>
      <c r="AV547" s="91"/>
      <c r="AW547" s="91"/>
      <c r="AX547" s="91"/>
      <c r="AY547" s="91"/>
      <c r="AZ547" s="91"/>
    </row>
    <row r="548" spans="16:52" x14ac:dyDescent="0.2">
      <c r="P548" s="101"/>
      <c r="Q548" s="101"/>
      <c r="R548" s="9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91"/>
      <c r="AF548" s="91"/>
      <c r="AG548" s="91"/>
      <c r="AH548" s="91"/>
      <c r="AI548" s="91"/>
      <c r="AJ548" s="91"/>
      <c r="AK548" s="91"/>
      <c r="AL548" s="91"/>
      <c r="AM548" s="91"/>
      <c r="AN548" s="91"/>
      <c r="AO548" s="91"/>
      <c r="AP548" s="91"/>
      <c r="AQ548" s="91"/>
      <c r="AR548" s="91"/>
      <c r="AS548" s="106"/>
      <c r="AT548" s="91"/>
      <c r="AU548" s="91"/>
      <c r="AV548" s="91"/>
      <c r="AW548" s="91"/>
      <c r="AX548" s="91"/>
      <c r="AY548" s="91"/>
      <c r="AZ548" s="91"/>
    </row>
    <row r="549" spans="16:52" x14ac:dyDescent="0.2">
      <c r="P549" s="101"/>
      <c r="Q549" s="101"/>
      <c r="R549" s="91"/>
      <c r="S549" s="111"/>
      <c r="T549" s="111"/>
      <c r="U549" s="111"/>
      <c r="V549" s="111"/>
      <c r="W549" s="111"/>
      <c r="X549" s="111"/>
      <c r="Y549" s="111"/>
      <c r="Z549" s="111"/>
      <c r="AA549" s="111"/>
      <c r="AB549" s="111"/>
      <c r="AC549" s="111"/>
      <c r="AD549" s="111"/>
      <c r="AE549" s="91"/>
      <c r="AF549" s="91"/>
      <c r="AG549" s="91"/>
      <c r="AH549" s="91"/>
      <c r="AI549" s="91"/>
      <c r="AJ549" s="91"/>
      <c r="AK549" s="91"/>
      <c r="AL549" s="91"/>
      <c r="AM549" s="91"/>
      <c r="AN549" s="91"/>
      <c r="AO549" s="91"/>
      <c r="AP549" s="91"/>
      <c r="AQ549" s="91"/>
      <c r="AR549" s="91"/>
      <c r="AS549" s="106"/>
      <c r="AT549" s="91"/>
      <c r="AU549" s="91"/>
      <c r="AV549" s="91"/>
      <c r="AW549" s="91"/>
      <c r="AX549" s="91"/>
      <c r="AY549" s="91"/>
      <c r="AZ549" s="91"/>
    </row>
    <row r="550" spans="16:52" x14ac:dyDescent="0.2">
      <c r="P550" s="101"/>
      <c r="Q550" s="101"/>
      <c r="R550" s="91"/>
      <c r="S550" s="111"/>
      <c r="T550" s="111"/>
      <c r="U550" s="111"/>
      <c r="V550" s="111"/>
      <c r="W550" s="111"/>
      <c r="X550" s="111"/>
      <c r="Y550" s="111"/>
      <c r="Z550" s="111"/>
      <c r="AA550" s="111"/>
      <c r="AB550" s="111"/>
      <c r="AC550" s="111"/>
      <c r="AD550" s="11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  <c r="AP550" s="91"/>
      <c r="AQ550" s="91"/>
      <c r="AR550" s="91"/>
      <c r="AS550" s="106"/>
      <c r="AT550" s="91"/>
      <c r="AU550" s="91"/>
      <c r="AV550" s="91"/>
      <c r="AW550" s="91"/>
      <c r="AX550" s="91"/>
      <c r="AY550" s="91"/>
      <c r="AZ550" s="91"/>
    </row>
    <row r="551" spans="16:52" x14ac:dyDescent="0.2">
      <c r="P551" s="101"/>
      <c r="Q551" s="101"/>
      <c r="R551" s="91"/>
      <c r="S551" s="111"/>
      <c r="T551" s="111"/>
      <c r="U551" s="111"/>
      <c r="V551" s="111"/>
      <c r="W551" s="111"/>
      <c r="X551" s="111"/>
      <c r="Y551" s="111"/>
      <c r="Z551" s="111"/>
      <c r="AA551" s="111"/>
      <c r="AB551" s="111"/>
      <c r="AC551" s="111"/>
      <c r="AD551" s="11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  <c r="AP551" s="91"/>
      <c r="AQ551" s="91"/>
      <c r="AR551" s="91"/>
      <c r="AS551" s="106"/>
      <c r="AT551" s="91"/>
      <c r="AU551" s="91"/>
      <c r="AV551" s="91"/>
      <c r="AW551" s="91"/>
      <c r="AX551" s="91"/>
      <c r="AY551" s="91"/>
      <c r="AZ551" s="91"/>
    </row>
    <row r="552" spans="16:52" x14ac:dyDescent="0.2">
      <c r="P552" s="101"/>
      <c r="Q552" s="101"/>
      <c r="R552" s="91"/>
      <c r="S552" s="111"/>
      <c r="T552" s="111"/>
      <c r="U552" s="111"/>
      <c r="V552" s="111"/>
      <c r="W552" s="111"/>
      <c r="X552" s="111"/>
      <c r="Y552" s="111"/>
      <c r="Z552" s="111"/>
      <c r="AA552" s="111"/>
      <c r="AB552" s="111"/>
      <c r="AC552" s="111"/>
      <c r="AD552" s="11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  <c r="AP552" s="91"/>
      <c r="AQ552" s="91"/>
      <c r="AR552" s="91"/>
      <c r="AS552" s="106"/>
      <c r="AT552" s="91"/>
      <c r="AU552" s="91"/>
      <c r="AV552" s="91"/>
      <c r="AW552" s="91"/>
      <c r="AX552" s="91"/>
      <c r="AY552" s="91"/>
      <c r="AZ552" s="91"/>
    </row>
    <row r="553" spans="16:52" x14ac:dyDescent="0.2">
      <c r="P553" s="101"/>
      <c r="Q553" s="101"/>
      <c r="R553" s="91"/>
      <c r="S553" s="111"/>
      <c r="T553" s="111"/>
      <c r="U553" s="111"/>
      <c r="V553" s="111"/>
      <c r="W553" s="111"/>
      <c r="X553" s="111"/>
      <c r="Y553" s="111"/>
      <c r="Z553" s="111"/>
      <c r="AA553" s="111"/>
      <c r="AB553" s="111"/>
      <c r="AC553" s="111"/>
      <c r="AD553" s="111"/>
      <c r="AE553" s="91"/>
      <c r="AF553" s="91"/>
      <c r="AG553" s="91"/>
      <c r="AH553" s="91"/>
      <c r="AI553" s="91"/>
      <c r="AJ553" s="91"/>
      <c r="AK553" s="91"/>
      <c r="AL553" s="91"/>
      <c r="AM553" s="91"/>
      <c r="AN553" s="91"/>
      <c r="AO553" s="91"/>
      <c r="AP553" s="91"/>
      <c r="AQ553" s="91"/>
      <c r="AR553" s="91"/>
      <c r="AS553" s="106"/>
      <c r="AT553" s="91"/>
      <c r="AU553" s="91"/>
      <c r="AV553" s="91"/>
      <c r="AW553" s="91"/>
      <c r="AX553" s="91"/>
      <c r="AY553" s="91"/>
      <c r="AZ553" s="91"/>
    </row>
    <row r="554" spans="16:52" x14ac:dyDescent="0.2">
      <c r="P554" s="101"/>
      <c r="Q554" s="101"/>
      <c r="R554" s="91"/>
      <c r="S554" s="111"/>
      <c r="T554" s="111"/>
      <c r="U554" s="111"/>
      <c r="V554" s="111"/>
      <c r="W554" s="111"/>
      <c r="X554" s="111"/>
      <c r="Y554" s="111"/>
      <c r="Z554" s="111"/>
      <c r="AA554" s="111"/>
      <c r="AB554" s="111"/>
      <c r="AC554" s="111"/>
      <c r="AD554" s="111"/>
      <c r="AE554" s="91"/>
      <c r="AF554" s="91"/>
      <c r="AG554" s="91"/>
      <c r="AH554" s="91"/>
      <c r="AI554" s="91"/>
      <c r="AJ554" s="91"/>
      <c r="AK554" s="91"/>
      <c r="AL554" s="91"/>
      <c r="AM554" s="91"/>
      <c r="AN554" s="91"/>
      <c r="AO554" s="91"/>
      <c r="AP554" s="91"/>
      <c r="AQ554" s="91"/>
      <c r="AR554" s="91"/>
      <c r="AS554" s="106"/>
      <c r="AT554" s="91"/>
      <c r="AU554" s="91"/>
      <c r="AV554" s="91"/>
      <c r="AW554" s="91"/>
      <c r="AX554" s="91"/>
      <c r="AY554" s="91"/>
      <c r="AZ554" s="91"/>
    </row>
    <row r="555" spans="16:52" x14ac:dyDescent="0.2">
      <c r="P555" s="101"/>
      <c r="Q555" s="101"/>
      <c r="R555" s="91"/>
      <c r="S555" s="111"/>
      <c r="T555" s="111"/>
      <c r="U555" s="111"/>
      <c r="V555" s="111"/>
      <c r="W555" s="111"/>
      <c r="X555" s="111"/>
      <c r="Y555" s="111"/>
      <c r="Z555" s="111"/>
      <c r="AA555" s="111"/>
      <c r="AB555" s="111"/>
      <c r="AC555" s="111"/>
      <c r="AD555" s="111"/>
      <c r="AE555" s="91"/>
      <c r="AF555" s="91"/>
      <c r="AG555" s="91"/>
      <c r="AH555" s="91"/>
      <c r="AI555" s="91"/>
      <c r="AJ555" s="91"/>
      <c r="AK555" s="91"/>
      <c r="AL555" s="91"/>
      <c r="AM555" s="91"/>
      <c r="AN555" s="91"/>
      <c r="AO555" s="91"/>
      <c r="AP555" s="91"/>
      <c r="AQ555" s="91"/>
      <c r="AR555" s="91"/>
      <c r="AS555" s="106"/>
      <c r="AT555" s="91"/>
      <c r="AU555" s="91"/>
      <c r="AV555" s="91"/>
      <c r="AW555" s="91"/>
      <c r="AX555" s="91"/>
      <c r="AY555" s="91"/>
      <c r="AZ555" s="91"/>
    </row>
    <row r="556" spans="16:52" x14ac:dyDescent="0.2">
      <c r="P556" s="101"/>
      <c r="Q556" s="101"/>
      <c r="R556" s="91"/>
      <c r="S556" s="111"/>
      <c r="T556" s="111"/>
      <c r="U556" s="111"/>
      <c r="V556" s="111"/>
      <c r="W556" s="111"/>
      <c r="X556" s="111"/>
      <c r="Y556" s="111"/>
      <c r="Z556" s="111"/>
      <c r="AA556" s="111"/>
      <c r="AB556" s="111"/>
      <c r="AC556" s="111"/>
      <c r="AD556" s="111"/>
      <c r="AE556" s="91"/>
      <c r="AF556" s="91"/>
      <c r="AG556" s="91"/>
      <c r="AH556" s="91"/>
      <c r="AI556" s="91"/>
      <c r="AJ556" s="91"/>
      <c r="AK556" s="91"/>
      <c r="AL556" s="91"/>
      <c r="AM556" s="91"/>
      <c r="AN556" s="91"/>
      <c r="AO556" s="91"/>
      <c r="AP556" s="91"/>
      <c r="AQ556" s="91"/>
      <c r="AR556" s="91"/>
      <c r="AS556" s="106"/>
      <c r="AT556" s="91"/>
      <c r="AU556" s="91"/>
      <c r="AV556" s="91"/>
      <c r="AW556" s="91"/>
      <c r="AX556" s="91"/>
      <c r="AY556" s="91"/>
      <c r="AZ556" s="91"/>
    </row>
    <row r="557" spans="16:52" x14ac:dyDescent="0.2">
      <c r="P557" s="101"/>
      <c r="Q557" s="101"/>
      <c r="R557" s="91"/>
      <c r="S557" s="111"/>
      <c r="T557" s="111"/>
      <c r="U557" s="111"/>
      <c r="V557" s="111"/>
      <c r="W557" s="111"/>
      <c r="X557" s="111"/>
      <c r="Y557" s="111"/>
      <c r="Z557" s="111"/>
      <c r="AA557" s="111"/>
      <c r="AB557" s="111"/>
      <c r="AC557" s="111"/>
      <c r="AD557" s="111"/>
      <c r="AE557" s="91"/>
      <c r="AF557" s="91"/>
      <c r="AG557" s="91"/>
      <c r="AH557" s="91"/>
      <c r="AI557" s="91"/>
      <c r="AJ557" s="91"/>
      <c r="AK557" s="91"/>
      <c r="AL557" s="91"/>
      <c r="AM557" s="91"/>
      <c r="AN557" s="91"/>
      <c r="AO557" s="91"/>
      <c r="AP557" s="91"/>
      <c r="AQ557" s="91"/>
      <c r="AR557" s="91"/>
      <c r="AS557" s="106"/>
      <c r="AT557" s="91"/>
      <c r="AU557" s="91"/>
      <c r="AV557" s="91"/>
      <c r="AW557" s="91"/>
      <c r="AX557" s="91"/>
      <c r="AY557" s="91"/>
      <c r="AZ557" s="91"/>
    </row>
    <row r="558" spans="16:52" x14ac:dyDescent="0.2">
      <c r="P558" s="101"/>
      <c r="Q558" s="101"/>
      <c r="R558" s="9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91"/>
      <c r="AF558" s="91"/>
      <c r="AG558" s="91"/>
      <c r="AH558" s="91"/>
      <c r="AI558" s="91"/>
      <c r="AJ558" s="91"/>
      <c r="AK558" s="91"/>
      <c r="AL558" s="91"/>
      <c r="AM558" s="91"/>
      <c r="AN558" s="91"/>
      <c r="AO558" s="91"/>
      <c r="AP558" s="91"/>
      <c r="AQ558" s="91"/>
      <c r="AR558" s="91"/>
      <c r="AS558" s="106"/>
      <c r="AT558" s="91"/>
      <c r="AU558" s="91"/>
      <c r="AV558" s="91"/>
      <c r="AW558" s="91"/>
      <c r="AX558" s="91"/>
      <c r="AY558" s="91"/>
      <c r="AZ558" s="91"/>
    </row>
    <row r="559" spans="16:52" x14ac:dyDescent="0.2">
      <c r="P559" s="101"/>
      <c r="Q559" s="101"/>
      <c r="R559" s="9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91"/>
      <c r="AF559" s="91"/>
      <c r="AG559" s="91"/>
      <c r="AH559" s="91"/>
      <c r="AI559" s="91"/>
      <c r="AJ559" s="91"/>
      <c r="AK559" s="91"/>
      <c r="AL559" s="91"/>
      <c r="AM559" s="91"/>
      <c r="AN559" s="91"/>
      <c r="AO559" s="91"/>
      <c r="AP559" s="91"/>
      <c r="AQ559" s="91"/>
      <c r="AR559" s="91"/>
      <c r="AS559" s="106"/>
      <c r="AT559" s="91"/>
      <c r="AU559" s="91"/>
      <c r="AV559" s="91"/>
      <c r="AW559" s="91"/>
      <c r="AX559" s="91"/>
      <c r="AY559" s="91"/>
      <c r="AZ559" s="91"/>
    </row>
    <row r="560" spans="16:52" x14ac:dyDescent="0.2">
      <c r="P560" s="101"/>
      <c r="Q560" s="101"/>
      <c r="R560" s="91"/>
      <c r="S560" s="111"/>
      <c r="T560" s="111"/>
      <c r="U560" s="111"/>
      <c r="V560" s="111"/>
      <c r="W560" s="111"/>
      <c r="X560" s="111"/>
      <c r="Y560" s="111"/>
      <c r="Z560" s="111"/>
      <c r="AA560" s="111"/>
      <c r="AB560" s="111"/>
      <c r="AC560" s="111"/>
      <c r="AD560" s="111"/>
      <c r="AE560" s="91"/>
      <c r="AF560" s="91"/>
      <c r="AG560" s="91"/>
      <c r="AH560" s="91"/>
      <c r="AI560" s="91"/>
      <c r="AJ560" s="91"/>
      <c r="AK560" s="91"/>
      <c r="AL560" s="91"/>
      <c r="AM560" s="91"/>
      <c r="AN560" s="91"/>
      <c r="AO560" s="91"/>
      <c r="AP560" s="91"/>
      <c r="AQ560" s="91"/>
      <c r="AR560" s="91"/>
      <c r="AS560" s="106"/>
      <c r="AT560" s="91"/>
      <c r="AU560" s="91"/>
      <c r="AV560" s="91"/>
      <c r="AW560" s="91"/>
      <c r="AX560" s="91"/>
      <c r="AY560" s="91"/>
      <c r="AZ560" s="91"/>
    </row>
    <row r="561" spans="16:52" x14ac:dyDescent="0.2">
      <c r="P561" s="101"/>
      <c r="Q561" s="101"/>
      <c r="R561" s="91"/>
      <c r="S561" s="111"/>
      <c r="T561" s="111"/>
      <c r="U561" s="111"/>
      <c r="V561" s="111"/>
      <c r="W561" s="111"/>
      <c r="X561" s="111"/>
      <c r="Y561" s="111"/>
      <c r="Z561" s="111"/>
      <c r="AA561" s="111"/>
      <c r="AB561" s="111"/>
      <c r="AC561" s="111"/>
      <c r="AD561" s="111"/>
      <c r="AE561" s="91"/>
      <c r="AF561" s="91"/>
      <c r="AG561" s="91"/>
      <c r="AH561" s="91"/>
      <c r="AI561" s="91"/>
      <c r="AJ561" s="91"/>
      <c r="AK561" s="91"/>
      <c r="AL561" s="91"/>
      <c r="AM561" s="91"/>
      <c r="AN561" s="91"/>
      <c r="AO561" s="91"/>
      <c r="AP561" s="91"/>
      <c r="AQ561" s="91"/>
      <c r="AR561" s="91"/>
      <c r="AS561" s="106"/>
      <c r="AT561" s="91"/>
      <c r="AU561" s="91"/>
      <c r="AV561" s="91"/>
      <c r="AW561" s="91"/>
      <c r="AX561" s="91"/>
      <c r="AY561" s="91"/>
      <c r="AZ561" s="91"/>
    </row>
    <row r="562" spans="16:52" x14ac:dyDescent="0.2">
      <c r="P562" s="101"/>
      <c r="Q562" s="101"/>
      <c r="R562" s="91"/>
      <c r="S562" s="111"/>
      <c r="T562" s="111"/>
      <c r="U562" s="111"/>
      <c r="V562" s="111"/>
      <c r="W562" s="111"/>
      <c r="X562" s="111"/>
      <c r="Y562" s="111"/>
      <c r="Z562" s="111"/>
      <c r="AA562" s="111"/>
      <c r="AB562" s="111"/>
      <c r="AC562" s="111"/>
      <c r="AD562" s="111"/>
      <c r="AE562" s="91"/>
      <c r="AF562" s="91"/>
      <c r="AG562" s="91"/>
      <c r="AH562" s="91"/>
      <c r="AI562" s="91"/>
      <c r="AJ562" s="91"/>
      <c r="AK562" s="91"/>
      <c r="AL562" s="91"/>
      <c r="AM562" s="91"/>
      <c r="AN562" s="91"/>
      <c r="AO562" s="91"/>
      <c r="AP562" s="91"/>
      <c r="AQ562" s="91"/>
      <c r="AR562" s="91"/>
      <c r="AS562" s="106"/>
      <c r="AT562" s="91"/>
      <c r="AU562" s="91"/>
      <c r="AV562" s="91"/>
      <c r="AW562" s="91"/>
      <c r="AX562" s="91"/>
      <c r="AY562" s="91"/>
      <c r="AZ562" s="91"/>
    </row>
    <row r="563" spans="16:52" x14ac:dyDescent="0.2">
      <c r="P563" s="101"/>
      <c r="Q563" s="101"/>
      <c r="R563" s="91"/>
      <c r="S563" s="111"/>
      <c r="T563" s="111"/>
      <c r="U563" s="111"/>
      <c r="V563" s="111"/>
      <c r="W563" s="111"/>
      <c r="X563" s="111"/>
      <c r="Y563" s="111"/>
      <c r="Z563" s="111"/>
      <c r="AA563" s="111"/>
      <c r="AB563" s="111"/>
      <c r="AC563" s="111"/>
      <c r="AD563" s="111"/>
      <c r="AE563" s="91"/>
      <c r="AF563" s="91"/>
      <c r="AG563" s="91"/>
      <c r="AH563" s="91"/>
      <c r="AI563" s="91"/>
      <c r="AJ563" s="91"/>
      <c r="AK563" s="91"/>
      <c r="AL563" s="91"/>
      <c r="AM563" s="91"/>
      <c r="AN563" s="91"/>
      <c r="AO563" s="91"/>
      <c r="AP563" s="91"/>
      <c r="AQ563" s="91"/>
      <c r="AR563" s="91"/>
      <c r="AS563" s="106"/>
      <c r="AT563" s="91"/>
      <c r="AU563" s="91"/>
      <c r="AV563" s="91"/>
      <c r="AW563" s="91"/>
      <c r="AX563" s="91"/>
      <c r="AY563" s="91"/>
      <c r="AZ563" s="91"/>
    </row>
    <row r="564" spans="16:52" x14ac:dyDescent="0.2">
      <c r="P564" s="101"/>
      <c r="Q564" s="101"/>
      <c r="R564" s="91"/>
      <c r="S564" s="111"/>
      <c r="T564" s="111"/>
      <c r="U564" s="111"/>
      <c r="V564" s="111"/>
      <c r="W564" s="111"/>
      <c r="X564" s="111"/>
      <c r="Y564" s="111"/>
      <c r="Z564" s="111"/>
      <c r="AA564" s="111"/>
      <c r="AB564" s="111"/>
      <c r="AC564" s="111"/>
      <c r="AD564" s="111"/>
      <c r="AE564" s="91"/>
      <c r="AF564" s="91"/>
      <c r="AG564" s="91"/>
      <c r="AH564" s="91"/>
      <c r="AI564" s="91"/>
      <c r="AJ564" s="91"/>
      <c r="AK564" s="91"/>
      <c r="AL564" s="91"/>
      <c r="AM564" s="91"/>
      <c r="AN564" s="91"/>
      <c r="AO564" s="91"/>
      <c r="AP564" s="91"/>
      <c r="AQ564" s="91"/>
      <c r="AR564" s="91"/>
      <c r="AS564" s="106"/>
      <c r="AT564" s="91"/>
      <c r="AU564" s="91"/>
      <c r="AV564" s="91"/>
      <c r="AW564" s="91"/>
      <c r="AX564" s="91"/>
      <c r="AY564" s="91"/>
      <c r="AZ564" s="91"/>
    </row>
    <row r="565" spans="16:52" x14ac:dyDescent="0.2">
      <c r="P565" s="101"/>
      <c r="Q565" s="101"/>
      <c r="R565" s="91"/>
      <c r="S565" s="111"/>
      <c r="T565" s="111"/>
      <c r="U565" s="111"/>
      <c r="V565" s="111"/>
      <c r="W565" s="111"/>
      <c r="X565" s="111"/>
      <c r="Y565" s="111"/>
      <c r="Z565" s="111"/>
      <c r="AA565" s="111"/>
      <c r="AB565" s="111"/>
      <c r="AC565" s="111"/>
      <c r="AD565" s="11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  <c r="AP565" s="91"/>
      <c r="AQ565" s="91"/>
      <c r="AR565" s="91"/>
      <c r="AS565" s="106"/>
      <c r="AT565" s="91"/>
      <c r="AU565" s="91"/>
      <c r="AV565" s="91"/>
      <c r="AW565" s="91"/>
      <c r="AX565" s="91"/>
      <c r="AY565" s="91"/>
      <c r="AZ565" s="91"/>
    </row>
    <row r="566" spans="16:52" x14ac:dyDescent="0.2">
      <c r="P566" s="101"/>
      <c r="Q566" s="101"/>
      <c r="R566" s="91"/>
      <c r="S566" s="111"/>
      <c r="T566" s="111"/>
      <c r="U566" s="111"/>
      <c r="V566" s="111"/>
      <c r="W566" s="111"/>
      <c r="X566" s="111"/>
      <c r="Y566" s="111"/>
      <c r="Z566" s="111"/>
      <c r="AA566" s="111"/>
      <c r="AB566" s="111"/>
      <c r="AC566" s="111"/>
      <c r="AD566" s="11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  <c r="AP566" s="91"/>
      <c r="AQ566" s="91"/>
      <c r="AR566" s="91"/>
      <c r="AS566" s="106"/>
      <c r="AT566" s="91"/>
      <c r="AU566" s="91"/>
      <c r="AV566" s="91"/>
      <c r="AW566" s="91"/>
      <c r="AX566" s="91"/>
      <c r="AY566" s="91"/>
      <c r="AZ566" s="91"/>
    </row>
    <row r="567" spans="16:52" x14ac:dyDescent="0.2">
      <c r="P567" s="101"/>
      <c r="Q567" s="101"/>
      <c r="R567" s="91"/>
      <c r="S567" s="111"/>
      <c r="T567" s="111"/>
      <c r="U567" s="111"/>
      <c r="V567" s="111"/>
      <c r="W567" s="111"/>
      <c r="X567" s="111"/>
      <c r="Y567" s="111"/>
      <c r="Z567" s="111"/>
      <c r="AA567" s="111"/>
      <c r="AB567" s="111"/>
      <c r="AC567" s="111"/>
      <c r="AD567" s="11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  <c r="AP567" s="91"/>
      <c r="AQ567" s="91"/>
      <c r="AR567" s="91"/>
      <c r="AS567" s="106"/>
      <c r="AT567" s="91"/>
      <c r="AU567" s="91"/>
      <c r="AV567" s="91"/>
      <c r="AW567" s="91"/>
      <c r="AX567" s="91"/>
      <c r="AY567" s="91"/>
      <c r="AZ567" s="91"/>
    </row>
    <row r="568" spans="16:52" x14ac:dyDescent="0.2">
      <c r="P568" s="101"/>
      <c r="Q568" s="101"/>
      <c r="R568" s="91"/>
      <c r="S568" s="111"/>
      <c r="T568" s="111"/>
      <c r="U568" s="111"/>
      <c r="V568" s="111"/>
      <c r="W568" s="111"/>
      <c r="X568" s="111"/>
      <c r="Y568" s="111"/>
      <c r="Z568" s="111"/>
      <c r="AA568" s="111"/>
      <c r="AB568" s="111"/>
      <c r="AC568" s="111"/>
      <c r="AD568" s="11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  <c r="AP568" s="91"/>
      <c r="AQ568" s="91"/>
      <c r="AR568" s="91"/>
      <c r="AS568" s="106"/>
      <c r="AT568" s="91"/>
      <c r="AU568" s="91"/>
      <c r="AV568" s="91"/>
      <c r="AW568" s="91"/>
      <c r="AX568" s="91"/>
      <c r="AY568" s="91"/>
      <c r="AZ568" s="91"/>
    </row>
    <row r="569" spans="16:52" x14ac:dyDescent="0.2">
      <c r="P569" s="101"/>
      <c r="Q569" s="101"/>
      <c r="R569" s="91"/>
      <c r="S569" s="111"/>
      <c r="T569" s="111"/>
      <c r="U569" s="111"/>
      <c r="V569" s="111"/>
      <c r="W569" s="111"/>
      <c r="X569" s="111"/>
      <c r="Y569" s="111"/>
      <c r="Z569" s="111"/>
      <c r="AA569" s="111"/>
      <c r="AB569" s="111"/>
      <c r="AC569" s="111"/>
      <c r="AD569" s="11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  <c r="AP569" s="91"/>
      <c r="AQ569" s="91"/>
      <c r="AR569" s="91"/>
      <c r="AS569" s="106"/>
      <c r="AT569" s="91"/>
      <c r="AU569" s="91"/>
      <c r="AV569" s="91"/>
      <c r="AW569" s="91"/>
      <c r="AX569" s="91"/>
      <c r="AY569" s="91"/>
      <c r="AZ569" s="91"/>
    </row>
    <row r="570" spans="16:52" x14ac:dyDescent="0.2">
      <c r="P570" s="101"/>
      <c r="Q570" s="101"/>
      <c r="R570" s="91"/>
      <c r="S570" s="111"/>
      <c r="T570" s="111"/>
      <c r="U570" s="111"/>
      <c r="V570" s="111"/>
      <c r="W570" s="111"/>
      <c r="X570" s="111"/>
      <c r="Y570" s="111"/>
      <c r="Z570" s="111"/>
      <c r="AA570" s="111"/>
      <c r="AB570" s="111"/>
      <c r="AC570" s="111"/>
      <c r="AD570" s="11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  <c r="AP570" s="91"/>
      <c r="AQ570" s="91"/>
      <c r="AR570" s="91"/>
      <c r="AS570" s="106"/>
      <c r="AT570" s="91"/>
      <c r="AU570" s="91"/>
      <c r="AV570" s="91"/>
      <c r="AW570" s="91"/>
      <c r="AX570" s="91"/>
      <c r="AY570" s="91"/>
      <c r="AZ570" s="91"/>
    </row>
    <row r="571" spans="16:52" x14ac:dyDescent="0.2">
      <c r="P571" s="101"/>
      <c r="Q571" s="101"/>
      <c r="R571" s="91"/>
      <c r="S571" s="111"/>
      <c r="T571" s="111"/>
      <c r="U571" s="111"/>
      <c r="V571" s="111"/>
      <c r="W571" s="111"/>
      <c r="X571" s="111"/>
      <c r="Y571" s="111"/>
      <c r="Z571" s="111"/>
      <c r="AA571" s="111"/>
      <c r="AB571" s="111"/>
      <c r="AC571" s="111"/>
      <c r="AD571" s="111"/>
      <c r="AE571" s="91"/>
      <c r="AF571" s="91"/>
      <c r="AG571" s="91"/>
      <c r="AH571" s="91"/>
      <c r="AI571" s="91"/>
      <c r="AJ571" s="91"/>
      <c r="AK571" s="91"/>
      <c r="AL571" s="91"/>
      <c r="AM571" s="91"/>
      <c r="AN571" s="91"/>
      <c r="AO571" s="91"/>
      <c r="AP571" s="91"/>
      <c r="AQ571" s="91"/>
      <c r="AR571" s="91"/>
      <c r="AS571" s="106"/>
      <c r="AT571" s="91"/>
      <c r="AU571" s="91"/>
      <c r="AV571" s="91"/>
      <c r="AW571" s="91"/>
      <c r="AX571" s="91"/>
      <c r="AY571" s="91"/>
      <c r="AZ571" s="91"/>
    </row>
    <row r="572" spans="16:52" x14ac:dyDescent="0.2">
      <c r="P572" s="101"/>
      <c r="Q572" s="101"/>
      <c r="R572" s="9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91"/>
      <c r="AF572" s="91"/>
      <c r="AG572" s="91"/>
      <c r="AH572" s="91"/>
      <c r="AI572" s="91"/>
      <c r="AJ572" s="91"/>
      <c r="AK572" s="91"/>
      <c r="AL572" s="91"/>
      <c r="AM572" s="91"/>
      <c r="AN572" s="91"/>
      <c r="AO572" s="91"/>
      <c r="AP572" s="91"/>
      <c r="AQ572" s="91"/>
      <c r="AR572" s="91"/>
      <c r="AS572" s="106"/>
      <c r="AT572" s="91"/>
      <c r="AU572" s="91"/>
      <c r="AV572" s="91"/>
      <c r="AW572" s="91"/>
      <c r="AX572" s="91"/>
      <c r="AY572" s="91"/>
      <c r="AZ572" s="91"/>
    </row>
    <row r="573" spans="16:52" x14ac:dyDescent="0.2">
      <c r="P573" s="101"/>
      <c r="Q573" s="101"/>
      <c r="R573" s="91"/>
      <c r="S573" s="111"/>
      <c r="T573" s="111"/>
      <c r="U573" s="111"/>
      <c r="V573" s="111"/>
      <c r="W573" s="111"/>
      <c r="X573" s="111"/>
      <c r="Y573" s="111"/>
      <c r="Z573" s="111"/>
      <c r="AA573" s="111"/>
      <c r="AB573" s="111"/>
      <c r="AC573" s="111"/>
      <c r="AD573" s="111"/>
      <c r="AE573" s="91"/>
      <c r="AF573" s="91"/>
      <c r="AG573" s="91"/>
      <c r="AH573" s="91"/>
      <c r="AI573" s="91"/>
      <c r="AJ573" s="91"/>
      <c r="AK573" s="91"/>
      <c r="AL573" s="91"/>
      <c r="AM573" s="91"/>
      <c r="AN573" s="91"/>
      <c r="AO573" s="91"/>
      <c r="AP573" s="91"/>
      <c r="AQ573" s="91"/>
      <c r="AR573" s="91"/>
      <c r="AS573" s="106"/>
      <c r="AT573" s="91"/>
      <c r="AU573" s="91"/>
      <c r="AV573" s="91"/>
      <c r="AW573" s="91"/>
      <c r="AX573" s="91"/>
      <c r="AY573" s="91"/>
      <c r="AZ573" s="91"/>
    </row>
    <row r="574" spans="16:52" x14ac:dyDescent="0.2">
      <c r="P574" s="101"/>
      <c r="Q574" s="101"/>
      <c r="R574" s="91"/>
      <c r="S574" s="111"/>
      <c r="T574" s="111"/>
      <c r="U574" s="111"/>
      <c r="V574" s="111"/>
      <c r="W574" s="111"/>
      <c r="X574" s="111"/>
      <c r="Y574" s="111"/>
      <c r="Z574" s="111"/>
      <c r="AA574" s="111"/>
      <c r="AB574" s="111"/>
      <c r="AC574" s="111"/>
      <c r="AD574" s="111"/>
      <c r="AE574" s="91"/>
      <c r="AF574" s="91"/>
      <c r="AG574" s="91"/>
      <c r="AH574" s="91"/>
      <c r="AI574" s="91"/>
      <c r="AJ574" s="91"/>
      <c r="AK574" s="91"/>
      <c r="AL574" s="91"/>
      <c r="AM574" s="91"/>
      <c r="AN574" s="91"/>
      <c r="AO574" s="91"/>
      <c r="AP574" s="91"/>
      <c r="AQ574" s="91"/>
      <c r="AR574" s="91"/>
      <c r="AS574" s="106"/>
      <c r="AT574" s="91"/>
      <c r="AU574" s="91"/>
      <c r="AV574" s="91"/>
      <c r="AW574" s="91"/>
      <c r="AX574" s="91"/>
      <c r="AY574" s="91"/>
      <c r="AZ574" s="91"/>
    </row>
    <row r="575" spans="16:52" x14ac:dyDescent="0.2">
      <c r="P575" s="101"/>
      <c r="Q575" s="101"/>
      <c r="R575" s="91"/>
      <c r="S575" s="111"/>
      <c r="T575" s="111"/>
      <c r="U575" s="111"/>
      <c r="V575" s="111"/>
      <c r="W575" s="111"/>
      <c r="X575" s="111"/>
      <c r="Y575" s="111"/>
      <c r="Z575" s="111"/>
      <c r="AA575" s="111"/>
      <c r="AB575" s="111"/>
      <c r="AC575" s="111"/>
      <c r="AD575" s="111"/>
      <c r="AE575" s="91"/>
      <c r="AF575" s="91"/>
      <c r="AG575" s="91"/>
      <c r="AH575" s="91"/>
      <c r="AI575" s="91"/>
      <c r="AJ575" s="91"/>
      <c r="AK575" s="91"/>
      <c r="AL575" s="91"/>
      <c r="AM575" s="91"/>
      <c r="AN575" s="91"/>
      <c r="AO575" s="91"/>
      <c r="AP575" s="91"/>
      <c r="AQ575" s="91"/>
      <c r="AR575" s="91"/>
      <c r="AS575" s="106"/>
      <c r="AT575" s="91"/>
      <c r="AU575" s="91"/>
      <c r="AV575" s="91"/>
      <c r="AW575" s="91"/>
      <c r="AX575" s="91"/>
      <c r="AY575" s="91"/>
      <c r="AZ575" s="91"/>
    </row>
    <row r="576" spans="16:52" x14ac:dyDescent="0.2">
      <c r="P576" s="101"/>
      <c r="Q576" s="101"/>
      <c r="R576" s="91"/>
      <c r="S576" s="111"/>
      <c r="T576" s="111"/>
      <c r="U576" s="111"/>
      <c r="V576" s="111"/>
      <c r="W576" s="111"/>
      <c r="X576" s="111"/>
      <c r="Y576" s="111"/>
      <c r="Z576" s="111"/>
      <c r="AA576" s="111"/>
      <c r="AB576" s="111"/>
      <c r="AC576" s="111"/>
      <c r="AD576" s="111"/>
      <c r="AE576" s="91"/>
      <c r="AF576" s="91"/>
      <c r="AG576" s="91"/>
      <c r="AH576" s="91"/>
      <c r="AI576" s="91"/>
      <c r="AJ576" s="91"/>
      <c r="AK576" s="91"/>
      <c r="AL576" s="91"/>
      <c r="AM576" s="91"/>
      <c r="AN576" s="91"/>
      <c r="AO576" s="91"/>
      <c r="AP576" s="91"/>
      <c r="AQ576" s="91"/>
      <c r="AR576" s="91"/>
      <c r="AS576" s="106"/>
      <c r="AT576" s="91"/>
      <c r="AU576" s="91"/>
      <c r="AV576" s="91"/>
      <c r="AW576" s="91"/>
      <c r="AX576" s="91"/>
      <c r="AY576" s="91"/>
      <c r="AZ576" s="91"/>
    </row>
    <row r="577" spans="16:52" x14ac:dyDescent="0.2">
      <c r="P577" s="101"/>
      <c r="Q577" s="101"/>
      <c r="R577" s="91"/>
      <c r="S577" s="111"/>
      <c r="T577" s="111"/>
      <c r="U577" s="111"/>
      <c r="V577" s="111"/>
      <c r="W577" s="111"/>
      <c r="X577" s="111"/>
      <c r="Y577" s="111"/>
      <c r="Z577" s="111"/>
      <c r="AA577" s="111"/>
      <c r="AB577" s="111"/>
      <c r="AC577" s="111"/>
      <c r="AD577" s="111"/>
      <c r="AE577" s="91"/>
      <c r="AF577" s="91"/>
      <c r="AG577" s="91"/>
      <c r="AH577" s="91"/>
      <c r="AI577" s="91"/>
      <c r="AJ577" s="91"/>
      <c r="AK577" s="91"/>
      <c r="AL577" s="91"/>
      <c r="AM577" s="91"/>
      <c r="AN577" s="91"/>
      <c r="AO577" s="91"/>
      <c r="AP577" s="91"/>
      <c r="AQ577" s="91"/>
      <c r="AR577" s="91"/>
      <c r="AS577" s="106"/>
      <c r="AT577" s="91"/>
      <c r="AU577" s="91"/>
      <c r="AV577" s="91"/>
      <c r="AW577" s="91"/>
      <c r="AX577" s="91"/>
      <c r="AY577" s="91"/>
      <c r="AZ577" s="91"/>
    </row>
    <row r="578" spans="16:52" x14ac:dyDescent="0.2">
      <c r="P578" s="101"/>
      <c r="Q578" s="101"/>
      <c r="R578" s="91"/>
      <c r="S578" s="111"/>
      <c r="T578" s="111"/>
      <c r="U578" s="111"/>
      <c r="V578" s="111"/>
      <c r="W578" s="111"/>
      <c r="X578" s="111"/>
      <c r="Y578" s="111"/>
      <c r="Z578" s="111"/>
      <c r="AA578" s="111"/>
      <c r="AB578" s="111"/>
      <c r="AC578" s="111"/>
      <c r="AD578" s="111"/>
      <c r="AE578" s="91"/>
      <c r="AF578" s="91"/>
      <c r="AG578" s="91"/>
      <c r="AH578" s="91"/>
      <c r="AI578" s="91"/>
      <c r="AJ578" s="91"/>
      <c r="AK578" s="91"/>
      <c r="AL578" s="91"/>
      <c r="AM578" s="91"/>
      <c r="AN578" s="91"/>
      <c r="AO578" s="91"/>
      <c r="AP578" s="91"/>
      <c r="AQ578" s="91"/>
      <c r="AR578" s="91"/>
      <c r="AS578" s="106"/>
      <c r="AT578" s="91"/>
      <c r="AU578" s="91"/>
      <c r="AV578" s="91"/>
      <c r="AW578" s="91"/>
      <c r="AX578" s="91"/>
      <c r="AY578" s="91"/>
      <c r="AZ578" s="91"/>
    </row>
    <row r="579" spans="16:52" x14ac:dyDescent="0.2">
      <c r="P579" s="101"/>
      <c r="Q579" s="101"/>
      <c r="R579" s="91"/>
      <c r="S579" s="111"/>
      <c r="T579" s="111"/>
      <c r="U579" s="111"/>
      <c r="V579" s="111"/>
      <c r="W579" s="111"/>
      <c r="X579" s="111"/>
      <c r="Y579" s="111"/>
      <c r="Z579" s="111"/>
      <c r="AA579" s="111"/>
      <c r="AB579" s="111"/>
      <c r="AC579" s="111"/>
      <c r="AD579" s="111"/>
      <c r="AE579" s="91"/>
      <c r="AF579" s="91"/>
      <c r="AG579" s="91"/>
      <c r="AH579" s="91"/>
      <c r="AI579" s="91"/>
      <c r="AJ579" s="91"/>
      <c r="AK579" s="91"/>
      <c r="AL579" s="91"/>
      <c r="AM579" s="91"/>
      <c r="AN579" s="91"/>
      <c r="AO579" s="91"/>
      <c r="AP579" s="91"/>
      <c r="AQ579" s="91"/>
      <c r="AR579" s="91"/>
      <c r="AS579" s="106"/>
      <c r="AT579" s="91"/>
      <c r="AU579" s="91"/>
      <c r="AV579" s="91"/>
      <c r="AW579" s="91"/>
      <c r="AX579" s="91"/>
      <c r="AY579" s="91"/>
      <c r="AZ579" s="91"/>
    </row>
    <row r="580" spans="16:52" x14ac:dyDescent="0.2">
      <c r="P580" s="101"/>
      <c r="Q580" s="101"/>
      <c r="R580" s="91"/>
      <c r="S580" s="111"/>
      <c r="T580" s="111"/>
      <c r="U580" s="111"/>
      <c r="V580" s="111"/>
      <c r="W580" s="111"/>
      <c r="X580" s="111"/>
      <c r="Y580" s="111"/>
      <c r="Z580" s="111"/>
      <c r="AA580" s="111"/>
      <c r="AB580" s="111"/>
      <c r="AC580" s="111"/>
      <c r="AD580" s="11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  <c r="AP580" s="91"/>
      <c r="AQ580" s="91"/>
      <c r="AR580" s="91"/>
      <c r="AS580" s="106"/>
      <c r="AT580" s="91"/>
      <c r="AU580" s="91"/>
      <c r="AV580" s="91"/>
      <c r="AW580" s="91"/>
      <c r="AX580" s="91"/>
      <c r="AY580" s="91"/>
      <c r="AZ580" s="91"/>
    </row>
    <row r="581" spans="16:52" x14ac:dyDescent="0.2">
      <c r="P581" s="101"/>
      <c r="Q581" s="101"/>
      <c r="R581" s="91"/>
      <c r="S581" s="111"/>
      <c r="T581" s="111"/>
      <c r="U581" s="111"/>
      <c r="V581" s="111"/>
      <c r="W581" s="111"/>
      <c r="X581" s="111"/>
      <c r="Y581" s="111"/>
      <c r="Z581" s="111"/>
      <c r="AA581" s="111"/>
      <c r="AB581" s="111"/>
      <c r="AC581" s="111"/>
      <c r="AD581" s="11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  <c r="AP581" s="91"/>
      <c r="AQ581" s="91"/>
      <c r="AR581" s="91"/>
      <c r="AS581" s="106"/>
      <c r="AT581" s="91"/>
      <c r="AU581" s="91"/>
      <c r="AV581" s="91"/>
      <c r="AW581" s="91"/>
      <c r="AX581" s="91"/>
      <c r="AY581" s="91"/>
      <c r="AZ581" s="91"/>
    </row>
    <row r="582" spans="16:52" x14ac:dyDescent="0.2">
      <c r="P582" s="101"/>
      <c r="Q582" s="101"/>
      <c r="R582" s="91"/>
      <c r="S582" s="111"/>
      <c r="T582" s="111"/>
      <c r="U582" s="111"/>
      <c r="V582" s="111"/>
      <c r="W582" s="111"/>
      <c r="X582" s="111"/>
      <c r="Y582" s="111"/>
      <c r="Z582" s="111"/>
      <c r="AA582" s="111"/>
      <c r="AB582" s="111"/>
      <c r="AC582" s="111"/>
      <c r="AD582" s="11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  <c r="AP582" s="91"/>
      <c r="AQ582" s="91"/>
      <c r="AR582" s="91"/>
      <c r="AS582" s="106"/>
      <c r="AT582" s="91"/>
      <c r="AU582" s="91"/>
      <c r="AV582" s="91"/>
      <c r="AW582" s="91"/>
      <c r="AX582" s="91"/>
      <c r="AY582" s="91"/>
      <c r="AZ582" s="91"/>
    </row>
    <row r="583" spans="16:52" x14ac:dyDescent="0.2">
      <c r="P583" s="101"/>
      <c r="Q583" s="101"/>
      <c r="R583" s="91"/>
      <c r="S583" s="111"/>
      <c r="T583" s="111"/>
      <c r="U583" s="111"/>
      <c r="V583" s="111"/>
      <c r="W583" s="111"/>
      <c r="X583" s="111"/>
      <c r="Y583" s="111"/>
      <c r="Z583" s="111"/>
      <c r="AA583" s="111"/>
      <c r="AB583" s="111"/>
      <c r="AC583" s="111"/>
      <c r="AD583" s="11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  <c r="AP583" s="91"/>
      <c r="AQ583" s="91"/>
      <c r="AR583" s="91"/>
      <c r="AS583" s="106"/>
      <c r="AT583" s="91"/>
      <c r="AU583" s="91"/>
      <c r="AV583" s="91"/>
      <c r="AW583" s="91"/>
      <c r="AX583" s="91"/>
      <c r="AY583" s="91"/>
      <c r="AZ583" s="91"/>
    </row>
    <row r="584" spans="16:52" x14ac:dyDescent="0.2">
      <c r="P584" s="101"/>
      <c r="Q584" s="101"/>
      <c r="R584" s="91"/>
      <c r="S584" s="111"/>
      <c r="T584" s="111"/>
      <c r="U584" s="111"/>
      <c r="V584" s="111"/>
      <c r="W584" s="111"/>
      <c r="X584" s="111"/>
      <c r="Y584" s="111"/>
      <c r="Z584" s="111"/>
      <c r="AA584" s="111"/>
      <c r="AB584" s="111"/>
      <c r="AC584" s="111"/>
      <c r="AD584" s="11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  <c r="AP584" s="91"/>
      <c r="AQ584" s="91"/>
      <c r="AR584" s="91"/>
      <c r="AS584" s="106"/>
      <c r="AT584" s="91"/>
      <c r="AU584" s="91"/>
      <c r="AV584" s="91"/>
      <c r="AW584" s="91"/>
      <c r="AX584" s="91"/>
      <c r="AY584" s="91"/>
      <c r="AZ584" s="91"/>
    </row>
    <row r="585" spans="16:52" x14ac:dyDescent="0.2">
      <c r="P585" s="101"/>
      <c r="Q585" s="101"/>
      <c r="R585" s="91"/>
      <c r="S585" s="111"/>
      <c r="T585" s="111"/>
      <c r="U585" s="111"/>
      <c r="V585" s="111"/>
      <c r="W585" s="111"/>
      <c r="X585" s="111"/>
      <c r="Y585" s="111"/>
      <c r="Z585" s="111"/>
      <c r="AA585" s="111"/>
      <c r="AB585" s="111"/>
      <c r="AC585" s="111"/>
      <c r="AD585" s="111"/>
      <c r="AE585" s="91"/>
      <c r="AF585" s="91"/>
      <c r="AG585" s="91"/>
      <c r="AH585" s="91"/>
      <c r="AI585" s="91"/>
      <c r="AJ585" s="91"/>
      <c r="AK585" s="91"/>
      <c r="AL585" s="91"/>
      <c r="AM585" s="91"/>
      <c r="AN585" s="91"/>
      <c r="AO585" s="91"/>
      <c r="AP585" s="91"/>
      <c r="AQ585" s="91"/>
      <c r="AR585" s="91"/>
      <c r="AS585" s="106"/>
      <c r="AT585" s="91"/>
      <c r="AU585" s="91"/>
      <c r="AV585" s="91"/>
      <c r="AW585" s="91"/>
      <c r="AX585" s="91"/>
      <c r="AY585" s="91"/>
      <c r="AZ585" s="91"/>
    </row>
    <row r="586" spans="16:52" x14ac:dyDescent="0.2">
      <c r="P586" s="101"/>
      <c r="Q586" s="101"/>
      <c r="R586" s="91"/>
      <c r="S586" s="111"/>
      <c r="T586" s="111"/>
      <c r="U586" s="111"/>
      <c r="V586" s="111"/>
      <c r="W586" s="111"/>
      <c r="X586" s="111"/>
      <c r="Y586" s="111"/>
      <c r="Z586" s="111"/>
      <c r="AA586" s="111"/>
      <c r="AB586" s="111"/>
      <c r="AC586" s="111"/>
      <c r="AD586" s="111"/>
      <c r="AE586" s="91"/>
      <c r="AF586" s="91"/>
      <c r="AG586" s="91"/>
      <c r="AH586" s="91"/>
      <c r="AI586" s="91"/>
      <c r="AJ586" s="91"/>
      <c r="AK586" s="91"/>
      <c r="AL586" s="91"/>
      <c r="AM586" s="91"/>
      <c r="AN586" s="91"/>
      <c r="AO586" s="91"/>
      <c r="AP586" s="91"/>
      <c r="AQ586" s="91"/>
      <c r="AR586" s="91"/>
      <c r="AS586" s="106"/>
      <c r="AT586" s="91"/>
      <c r="AU586" s="91"/>
      <c r="AV586" s="91"/>
      <c r="AW586" s="91"/>
      <c r="AX586" s="91"/>
      <c r="AY586" s="91"/>
      <c r="AZ586" s="91"/>
    </row>
    <row r="587" spans="16:52" x14ac:dyDescent="0.2">
      <c r="P587" s="101"/>
      <c r="Q587" s="101"/>
      <c r="R587" s="91"/>
      <c r="S587" s="111"/>
      <c r="T587" s="111"/>
      <c r="U587" s="111"/>
      <c r="V587" s="111"/>
      <c r="W587" s="111"/>
      <c r="X587" s="111"/>
      <c r="Y587" s="111"/>
      <c r="Z587" s="111"/>
      <c r="AA587" s="111"/>
      <c r="AB587" s="111"/>
      <c r="AC587" s="111"/>
      <c r="AD587" s="111"/>
      <c r="AE587" s="91"/>
      <c r="AF587" s="91"/>
      <c r="AG587" s="91"/>
      <c r="AH587" s="91"/>
      <c r="AI587" s="91"/>
      <c r="AJ587" s="91"/>
      <c r="AK587" s="91"/>
      <c r="AL587" s="91"/>
      <c r="AM587" s="91"/>
      <c r="AN587" s="91"/>
      <c r="AO587" s="91"/>
      <c r="AP587" s="91"/>
      <c r="AQ587" s="91"/>
      <c r="AR587" s="91"/>
      <c r="AS587" s="106"/>
      <c r="AT587" s="91"/>
      <c r="AU587" s="91"/>
      <c r="AV587" s="91"/>
      <c r="AW587" s="91"/>
      <c r="AX587" s="91"/>
      <c r="AY587" s="91"/>
      <c r="AZ587" s="91"/>
    </row>
    <row r="588" spans="16:52" x14ac:dyDescent="0.2">
      <c r="P588" s="101"/>
      <c r="Q588" s="101"/>
      <c r="R588" s="91"/>
      <c r="S588" s="111"/>
      <c r="T588" s="111"/>
      <c r="U588" s="111"/>
      <c r="V588" s="111"/>
      <c r="W588" s="111"/>
      <c r="X588" s="111"/>
      <c r="Y588" s="111"/>
      <c r="Z588" s="111"/>
      <c r="AA588" s="111"/>
      <c r="AB588" s="111"/>
      <c r="AC588" s="111"/>
      <c r="AD588" s="111"/>
      <c r="AE588" s="91"/>
      <c r="AF588" s="91"/>
      <c r="AG588" s="91"/>
      <c r="AH588" s="91"/>
      <c r="AI588" s="91"/>
      <c r="AJ588" s="91"/>
      <c r="AK588" s="91"/>
      <c r="AL588" s="91"/>
      <c r="AM588" s="91"/>
      <c r="AN588" s="91"/>
      <c r="AO588" s="91"/>
      <c r="AP588" s="91"/>
      <c r="AQ588" s="91"/>
      <c r="AR588" s="91"/>
      <c r="AS588" s="106"/>
      <c r="AT588" s="91"/>
      <c r="AU588" s="91"/>
      <c r="AV588" s="91"/>
      <c r="AW588" s="91"/>
      <c r="AX588" s="91"/>
      <c r="AY588" s="91"/>
      <c r="AZ588" s="91"/>
    </row>
    <row r="589" spans="16:52" x14ac:dyDescent="0.2">
      <c r="P589" s="101"/>
      <c r="Q589" s="101"/>
      <c r="R589" s="91"/>
      <c r="S589" s="111"/>
      <c r="T589" s="111"/>
      <c r="U589" s="111"/>
      <c r="V589" s="111"/>
      <c r="W589" s="111"/>
      <c r="X589" s="111"/>
      <c r="Y589" s="111"/>
      <c r="Z589" s="111"/>
      <c r="AA589" s="111"/>
      <c r="AB589" s="111"/>
      <c r="AC589" s="111"/>
      <c r="AD589" s="111"/>
      <c r="AE589" s="91"/>
      <c r="AF589" s="91"/>
      <c r="AG589" s="91"/>
      <c r="AH589" s="91"/>
      <c r="AI589" s="91"/>
      <c r="AJ589" s="91"/>
      <c r="AK589" s="91"/>
      <c r="AL589" s="91"/>
      <c r="AM589" s="91"/>
      <c r="AN589" s="91"/>
      <c r="AO589" s="91"/>
      <c r="AP589" s="91"/>
      <c r="AQ589" s="91"/>
      <c r="AR589" s="91"/>
      <c r="AS589" s="106"/>
      <c r="AT589" s="91"/>
      <c r="AU589" s="91"/>
      <c r="AV589" s="91"/>
      <c r="AW589" s="91"/>
      <c r="AX589" s="91"/>
      <c r="AY589" s="91"/>
      <c r="AZ589" s="91"/>
    </row>
    <row r="590" spans="16:52" x14ac:dyDescent="0.2">
      <c r="P590" s="101"/>
      <c r="Q590" s="101"/>
      <c r="R590" s="91"/>
      <c r="S590" s="111"/>
      <c r="T590" s="111"/>
      <c r="U590" s="111"/>
      <c r="V590" s="111"/>
      <c r="W590" s="111"/>
      <c r="X590" s="111"/>
      <c r="Y590" s="111"/>
      <c r="Z590" s="111"/>
      <c r="AA590" s="111"/>
      <c r="AB590" s="111"/>
      <c r="AC590" s="111"/>
      <c r="AD590" s="111"/>
      <c r="AE590" s="91"/>
      <c r="AF590" s="91"/>
      <c r="AG590" s="91"/>
      <c r="AH590" s="91"/>
      <c r="AI590" s="91"/>
      <c r="AJ590" s="91"/>
      <c r="AK590" s="91"/>
      <c r="AL590" s="91"/>
      <c r="AM590" s="91"/>
      <c r="AN590" s="91"/>
      <c r="AO590" s="91"/>
      <c r="AP590" s="91"/>
      <c r="AQ590" s="91"/>
      <c r="AR590" s="91"/>
      <c r="AS590" s="106"/>
      <c r="AT590" s="91"/>
      <c r="AU590" s="91"/>
      <c r="AV590" s="91"/>
      <c r="AW590" s="91"/>
      <c r="AX590" s="91"/>
      <c r="AY590" s="91"/>
      <c r="AZ590" s="91"/>
    </row>
    <row r="591" spans="16:52" x14ac:dyDescent="0.2">
      <c r="P591" s="101"/>
      <c r="Q591" s="101"/>
      <c r="R591" s="91"/>
      <c r="S591" s="111"/>
      <c r="T591" s="111"/>
      <c r="U591" s="111"/>
      <c r="V591" s="111"/>
      <c r="W591" s="111"/>
      <c r="X591" s="111"/>
      <c r="Y591" s="111"/>
      <c r="Z591" s="111"/>
      <c r="AA591" s="111"/>
      <c r="AB591" s="111"/>
      <c r="AC591" s="111"/>
      <c r="AD591" s="111"/>
      <c r="AE591" s="91"/>
      <c r="AF591" s="91"/>
      <c r="AG591" s="91"/>
      <c r="AH591" s="91"/>
      <c r="AI591" s="91"/>
      <c r="AJ591" s="91"/>
      <c r="AK591" s="91"/>
      <c r="AL591" s="91"/>
      <c r="AM591" s="91"/>
      <c r="AN591" s="91"/>
      <c r="AO591" s="91"/>
      <c r="AP591" s="91"/>
      <c r="AQ591" s="91"/>
      <c r="AR591" s="91"/>
      <c r="AS591" s="106"/>
      <c r="AT591" s="91"/>
      <c r="AU591" s="91"/>
      <c r="AV591" s="91"/>
      <c r="AW591" s="91"/>
      <c r="AX591" s="91"/>
      <c r="AY591" s="91"/>
      <c r="AZ591" s="91"/>
    </row>
    <row r="592" spans="16:52" x14ac:dyDescent="0.2">
      <c r="P592" s="101"/>
      <c r="Q592" s="101"/>
      <c r="R592" s="91"/>
      <c r="S592" s="111"/>
      <c r="T592" s="111"/>
      <c r="U592" s="111"/>
      <c r="V592" s="111"/>
      <c r="W592" s="111"/>
      <c r="X592" s="111"/>
      <c r="Y592" s="111"/>
      <c r="Z592" s="111"/>
      <c r="AA592" s="111"/>
      <c r="AB592" s="111"/>
      <c r="AC592" s="111"/>
      <c r="AD592" s="111"/>
      <c r="AE592" s="91"/>
      <c r="AF592" s="91"/>
      <c r="AG592" s="91"/>
      <c r="AH592" s="91"/>
      <c r="AI592" s="91"/>
      <c r="AJ592" s="91"/>
      <c r="AK592" s="91"/>
      <c r="AL592" s="91"/>
      <c r="AM592" s="91"/>
      <c r="AN592" s="91"/>
      <c r="AO592" s="91"/>
      <c r="AP592" s="91"/>
      <c r="AQ592" s="91"/>
      <c r="AR592" s="91"/>
      <c r="AS592" s="106"/>
      <c r="AT592" s="91"/>
      <c r="AU592" s="91"/>
      <c r="AV592" s="91"/>
      <c r="AW592" s="91"/>
      <c r="AX592" s="91"/>
      <c r="AY592" s="91"/>
      <c r="AZ592" s="91"/>
    </row>
    <row r="593" spans="16:52" x14ac:dyDescent="0.2">
      <c r="P593" s="101"/>
      <c r="Q593" s="101"/>
      <c r="R593" s="91"/>
      <c r="S593" s="111"/>
      <c r="T593" s="111"/>
      <c r="U593" s="111"/>
      <c r="V593" s="111"/>
      <c r="W593" s="111"/>
      <c r="X593" s="111"/>
      <c r="Y593" s="111"/>
      <c r="Z593" s="111"/>
      <c r="AA593" s="111"/>
      <c r="AB593" s="111"/>
      <c r="AC593" s="111"/>
      <c r="AD593" s="111"/>
      <c r="AE593" s="91"/>
      <c r="AF593" s="91"/>
      <c r="AG593" s="91"/>
      <c r="AH593" s="91"/>
      <c r="AI593" s="91"/>
      <c r="AJ593" s="91"/>
      <c r="AK593" s="91"/>
      <c r="AL593" s="91"/>
      <c r="AM593" s="91"/>
      <c r="AN593" s="91"/>
      <c r="AO593" s="91"/>
      <c r="AP593" s="91"/>
      <c r="AQ593" s="91"/>
      <c r="AR593" s="91"/>
      <c r="AS593" s="106"/>
      <c r="AT593" s="91"/>
      <c r="AU593" s="91"/>
      <c r="AV593" s="91"/>
      <c r="AW593" s="91"/>
      <c r="AX593" s="91"/>
      <c r="AY593" s="91"/>
      <c r="AZ593" s="91"/>
    </row>
    <row r="594" spans="16:52" x14ac:dyDescent="0.2">
      <c r="P594" s="101"/>
      <c r="Q594" s="101"/>
      <c r="R594" s="91"/>
      <c r="S594" s="111"/>
      <c r="T594" s="111"/>
      <c r="U594" s="111"/>
      <c r="V594" s="111"/>
      <c r="W594" s="111"/>
      <c r="X594" s="111"/>
      <c r="Y594" s="111"/>
      <c r="Z594" s="111"/>
      <c r="AA594" s="111"/>
      <c r="AB594" s="111"/>
      <c r="AC594" s="111"/>
      <c r="AD594" s="111"/>
      <c r="AE594" s="91"/>
      <c r="AF594" s="91"/>
      <c r="AG594" s="91"/>
      <c r="AH594" s="91"/>
      <c r="AI594" s="91"/>
      <c r="AJ594" s="91"/>
      <c r="AK594" s="91"/>
      <c r="AL594" s="91"/>
      <c r="AM594" s="91"/>
      <c r="AN594" s="91"/>
      <c r="AO594" s="91"/>
      <c r="AP594" s="91"/>
      <c r="AQ594" s="91"/>
      <c r="AR594" s="91"/>
      <c r="AS594" s="106"/>
      <c r="AT594" s="91"/>
      <c r="AU594" s="91"/>
      <c r="AV594" s="91"/>
      <c r="AW594" s="91"/>
      <c r="AX594" s="91"/>
      <c r="AY594" s="91"/>
      <c r="AZ594" s="91"/>
    </row>
    <row r="595" spans="16:52" x14ac:dyDescent="0.2">
      <c r="P595" s="101"/>
      <c r="Q595" s="101"/>
      <c r="R595" s="91"/>
      <c r="S595" s="111"/>
      <c r="T595" s="111"/>
      <c r="U595" s="111"/>
      <c r="V595" s="111"/>
      <c r="W595" s="111"/>
      <c r="X595" s="111"/>
      <c r="Y595" s="111"/>
      <c r="Z595" s="111"/>
      <c r="AA595" s="111"/>
      <c r="AB595" s="111"/>
      <c r="AC595" s="111"/>
      <c r="AD595" s="111"/>
      <c r="AE595" s="91"/>
      <c r="AF595" s="91"/>
      <c r="AG595" s="91"/>
      <c r="AH595" s="91"/>
      <c r="AI595" s="91"/>
      <c r="AJ595" s="91"/>
      <c r="AK595" s="91"/>
      <c r="AL595" s="91"/>
      <c r="AM595" s="91"/>
      <c r="AN595" s="91"/>
      <c r="AO595" s="91"/>
      <c r="AP595" s="91"/>
      <c r="AQ595" s="91"/>
      <c r="AR595" s="91"/>
      <c r="AS595" s="106"/>
      <c r="AT595" s="91"/>
      <c r="AU595" s="91"/>
      <c r="AV595" s="91"/>
      <c r="AW595" s="91"/>
      <c r="AX595" s="91"/>
      <c r="AY595" s="91"/>
      <c r="AZ595" s="91"/>
    </row>
    <row r="596" spans="16:52" x14ac:dyDescent="0.2">
      <c r="P596" s="101"/>
      <c r="Q596" s="101"/>
      <c r="R596" s="91"/>
      <c r="S596" s="111"/>
      <c r="T596" s="111"/>
      <c r="U596" s="111"/>
      <c r="V596" s="111"/>
      <c r="W596" s="111"/>
      <c r="X596" s="111"/>
      <c r="Y596" s="111"/>
      <c r="Z596" s="111"/>
      <c r="AA596" s="111"/>
      <c r="AB596" s="111"/>
      <c r="AC596" s="111"/>
      <c r="AD596" s="111"/>
      <c r="AE596" s="91"/>
      <c r="AF596" s="91"/>
      <c r="AG596" s="91"/>
      <c r="AH596" s="91"/>
      <c r="AI596" s="91"/>
      <c r="AJ596" s="91"/>
      <c r="AK596" s="91"/>
      <c r="AL596" s="91"/>
      <c r="AM596" s="91"/>
      <c r="AN596" s="91"/>
      <c r="AO596" s="91"/>
      <c r="AP596" s="91"/>
      <c r="AQ596" s="91"/>
      <c r="AR596" s="91"/>
      <c r="AS596" s="106"/>
      <c r="AT596" s="91"/>
      <c r="AU596" s="91"/>
      <c r="AV596" s="91"/>
      <c r="AW596" s="91"/>
      <c r="AX596" s="91"/>
      <c r="AY596" s="91"/>
      <c r="AZ596" s="91"/>
    </row>
    <row r="597" spans="16:52" x14ac:dyDescent="0.2">
      <c r="P597" s="101"/>
      <c r="Q597" s="101"/>
      <c r="R597" s="91"/>
      <c r="S597" s="111"/>
      <c r="T597" s="111"/>
      <c r="U597" s="111"/>
      <c r="V597" s="111"/>
      <c r="W597" s="111"/>
      <c r="X597" s="111"/>
      <c r="Y597" s="111"/>
      <c r="Z597" s="111"/>
      <c r="AA597" s="111"/>
      <c r="AB597" s="111"/>
      <c r="AC597" s="111"/>
      <c r="AD597" s="111"/>
      <c r="AE597" s="91"/>
      <c r="AF597" s="91"/>
      <c r="AG597" s="91"/>
      <c r="AH597" s="91"/>
      <c r="AI597" s="91"/>
      <c r="AJ597" s="91"/>
      <c r="AK597" s="91"/>
      <c r="AL597" s="91"/>
      <c r="AM597" s="91"/>
      <c r="AN597" s="91"/>
      <c r="AO597" s="91"/>
      <c r="AP597" s="91"/>
      <c r="AQ597" s="91"/>
      <c r="AR597" s="91"/>
      <c r="AS597" s="106"/>
      <c r="AT597" s="91"/>
      <c r="AU597" s="91"/>
      <c r="AV597" s="91"/>
      <c r="AW597" s="91"/>
      <c r="AX597" s="91"/>
      <c r="AY597" s="91"/>
      <c r="AZ597" s="91"/>
    </row>
    <row r="598" spans="16:52" x14ac:dyDescent="0.2">
      <c r="P598" s="101"/>
      <c r="Q598" s="101"/>
      <c r="R598" s="91"/>
      <c r="S598" s="111"/>
      <c r="T598" s="111"/>
      <c r="U598" s="111"/>
      <c r="V598" s="111"/>
      <c r="W598" s="111"/>
      <c r="X598" s="111"/>
      <c r="Y598" s="111"/>
      <c r="Z598" s="111"/>
      <c r="AA598" s="111"/>
      <c r="AB598" s="111"/>
      <c r="AC598" s="111"/>
      <c r="AD598" s="111"/>
      <c r="AE598" s="91"/>
      <c r="AF598" s="91"/>
      <c r="AG598" s="91"/>
      <c r="AH598" s="91"/>
      <c r="AI598" s="91"/>
      <c r="AJ598" s="91"/>
      <c r="AK598" s="91"/>
      <c r="AL598" s="91"/>
      <c r="AM598" s="91"/>
      <c r="AN598" s="91"/>
      <c r="AO598" s="91"/>
      <c r="AP598" s="91"/>
      <c r="AQ598" s="91"/>
      <c r="AR598" s="91"/>
      <c r="AS598" s="106"/>
      <c r="AT598" s="91"/>
      <c r="AU598" s="91"/>
      <c r="AV598" s="91"/>
      <c r="AW598" s="91"/>
      <c r="AX598" s="91"/>
      <c r="AY598" s="91"/>
      <c r="AZ598" s="91"/>
    </row>
    <row r="599" spans="16:52" x14ac:dyDescent="0.2">
      <c r="P599" s="101"/>
      <c r="Q599" s="101"/>
      <c r="R599" s="91"/>
      <c r="S599" s="111"/>
      <c r="T599" s="111"/>
      <c r="U599" s="111"/>
      <c r="V599" s="111"/>
      <c r="W599" s="111"/>
      <c r="X599" s="111"/>
      <c r="Y599" s="111"/>
      <c r="Z599" s="111"/>
      <c r="AA599" s="111"/>
      <c r="AB599" s="111"/>
      <c r="AC599" s="111"/>
      <c r="AD599" s="111"/>
      <c r="AE599" s="91"/>
      <c r="AF599" s="91"/>
      <c r="AG599" s="91"/>
      <c r="AH599" s="91"/>
      <c r="AI599" s="91"/>
      <c r="AJ599" s="91"/>
      <c r="AK599" s="91"/>
      <c r="AL599" s="91"/>
      <c r="AM599" s="91"/>
      <c r="AN599" s="91"/>
      <c r="AO599" s="91"/>
      <c r="AP599" s="91"/>
      <c r="AQ599" s="91"/>
      <c r="AR599" s="91"/>
      <c r="AS599" s="106"/>
      <c r="AT599" s="91"/>
      <c r="AU599" s="91"/>
      <c r="AV599" s="91"/>
      <c r="AW599" s="91"/>
      <c r="AX599" s="91"/>
      <c r="AY599" s="91"/>
      <c r="AZ599" s="91"/>
    </row>
    <row r="600" spans="16:52" x14ac:dyDescent="0.2">
      <c r="P600" s="101"/>
      <c r="Q600" s="101"/>
      <c r="R600" s="91"/>
      <c r="S600" s="111"/>
      <c r="T600" s="111"/>
      <c r="U600" s="111"/>
      <c r="V600" s="111"/>
      <c r="W600" s="111"/>
      <c r="X600" s="111"/>
      <c r="Y600" s="111"/>
      <c r="Z600" s="111"/>
      <c r="AA600" s="111"/>
      <c r="AB600" s="111"/>
      <c r="AC600" s="111"/>
      <c r="AD600" s="111"/>
      <c r="AE600" s="91"/>
      <c r="AF600" s="91"/>
      <c r="AG600" s="91"/>
      <c r="AH600" s="91"/>
      <c r="AI600" s="91"/>
      <c r="AJ600" s="91"/>
      <c r="AK600" s="91"/>
      <c r="AL600" s="91"/>
      <c r="AM600" s="91"/>
      <c r="AN600" s="91"/>
      <c r="AO600" s="91"/>
      <c r="AP600" s="91"/>
      <c r="AQ600" s="91"/>
      <c r="AR600" s="91"/>
      <c r="AS600" s="106"/>
      <c r="AT600" s="91"/>
      <c r="AU600" s="91"/>
      <c r="AV600" s="91"/>
      <c r="AW600" s="91"/>
      <c r="AX600" s="91"/>
      <c r="AY600" s="91"/>
      <c r="AZ600" s="91"/>
    </row>
    <row r="601" spans="16:52" x14ac:dyDescent="0.2">
      <c r="P601" s="101"/>
      <c r="Q601" s="101"/>
      <c r="R601" s="91"/>
      <c r="S601" s="111"/>
      <c r="T601" s="111"/>
      <c r="U601" s="111"/>
      <c r="V601" s="111"/>
      <c r="W601" s="111"/>
      <c r="X601" s="111"/>
      <c r="Y601" s="111"/>
      <c r="Z601" s="111"/>
      <c r="AA601" s="111"/>
      <c r="AB601" s="111"/>
      <c r="AC601" s="111"/>
      <c r="AD601" s="111"/>
      <c r="AE601" s="91"/>
      <c r="AF601" s="91"/>
      <c r="AG601" s="91"/>
      <c r="AH601" s="91"/>
      <c r="AI601" s="91"/>
      <c r="AJ601" s="91"/>
      <c r="AK601" s="91"/>
      <c r="AL601" s="91"/>
      <c r="AM601" s="91"/>
      <c r="AN601" s="91"/>
      <c r="AO601" s="91"/>
      <c r="AP601" s="91"/>
      <c r="AQ601" s="91"/>
      <c r="AR601" s="91"/>
      <c r="AS601" s="106"/>
      <c r="AT601" s="91"/>
      <c r="AU601" s="91"/>
      <c r="AV601" s="91"/>
      <c r="AW601" s="91"/>
      <c r="AX601" s="91"/>
      <c r="AY601" s="91"/>
      <c r="AZ601" s="91"/>
    </row>
    <row r="602" spans="16:52" x14ac:dyDescent="0.2">
      <c r="P602" s="101"/>
      <c r="Q602" s="101"/>
      <c r="R602" s="9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91"/>
      <c r="AF602" s="91"/>
      <c r="AG602" s="91"/>
      <c r="AH602" s="91"/>
      <c r="AI602" s="91"/>
      <c r="AJ602" s="91"/>
      <c r="AK602" s="91"/>
      <c r="AL602" s="91"/>
      <c r="AM602" s="91"/>
      <c r="AN602" s="91"/>
      <c r="AO602" s="91"/>
      <c r="AP602" s="91"/>
      <c r="AQ602" s="91"/>
      <c r="AR602" s="91"/>
      <c r="AS602" s="106"/>
      <c r="AT602" s="91"/>
      <c r="AU602" s="91"/>
      <c r="AV602" s="91"/>
      <c r="AW602" s="91"/>
      <c r="AX602" s="91"/>
      <c r="AY602" s="91"/>
      <c r="AZ602" s="91"/>
    </row>
    <row r="603" spans="16:52" x14ac:dyDescent="0.2">
      <c r="P603" s="101"/>
      <c r="Q603" s="101"/>
      <c r="R603" s="91"/>
      <c r="S603" s="111"/>
      <c r="T603" s="111"/>
      <c r="U603" s="111"/>
      <c r="V603" s="111"/>
      <c r="W603" s="111"/>
      <c r="X603" s="111"/>
      <c r="Y603" s="111"/>
      <c r="Z603" s="111"/>
      <c r="AA603" s="111"/>
      <c r="AB603" s="111"/>
      <c r="AC603" s="111"/>
      <c r="AD603" s="111"/>
      <c r="AE603" s="91"/>
      <c r="AF603" s="91"/>
      <c r="AG603" s="91"/>
      <c r="AH603" s="91"/>
      <c r="AI603" s="91"/>
      <c r="AJ603" s="91"/>
      <c r="AK603" s="91"/>
      <c r="AL603" s="91"/>
      <c r="AM603" s="91"/>
      <c r="AN603" s="91"/>
      <c r="AO603" s="91"/>
      <c r="AP603" s="91"/>
      <c r="AQ603" s="91"/>
      <c r="AR603" s="91"/>
      <c r="AS603" s="106"/>
      <c r="AT603" s="91"/>
      <c r="AU603" s="91"/>
      <c r="AV603" s="91"/>
      <c r="AW603" s="91"/>
      <c r="AX603" s="91"/>
      <c r="AY603" s="91"/>
      <c r="AZ603" s="91"/>
    </row>
    <row r="604" spans="16:52" x14ac:dyDescent="0.2">
      <c r="P604" s="101"/>
      <c r="Q604" s="101"/>
      <c r="R604" s="91"/>
      <c r="S604" s="111"/>
      <c r="T604" s="111"/>
      <c r="U604" s="111"/>
      <c r="V604" s="111"/>
      <c r="W604" s="111"/>
      <c r="X604" s="111"/>
      <c r="Y604" s="111"/>
      <c r="Z604" s="111"/>
      <c r="AA604" s="111"/>
      <c r="AB604" s="111"/>
      <c r="AC604" s="111"/>
      <c r="AD604" s="111"/>
      <c r="AE604" s="91"/>
      <c r="AF604" s="91"/>
      <c r="AG604" s="91"/>
      <c r="AH604" s="91"/>
      <c r="AI604" s="91"/>
      <c r="AJ604" s="91"/>
      <c r="AK604" s="91"/>
      <c r="AL604" s="91"/>
      <c r="AM604" s="91"/>
      <c r="AN604" s="91"/>
      <c r="AO604" s="91"/>
      <c r="AP604" s="91"/>
      <c r="AQ604" s="91"/>
      <c r="AR604" s="91"/>
      <c r="AS604" s="106"/>
      <c r="AT604" s="91"/>
      <c r="AU604" s="91"/>
      <c r="AV604" s="91"/>
      <c r="AW604" s="91"/>
      <c r="AX604" s="91"/>
      <c r="AY604" s="91"/>
      <c r="AZ604" s="91"/>
    </row>
    <row r="605" spans="16:52" x14ac:dyDescent="0.2">
      <c r="P605" s="101"/>
      <c r="Q605" s="101"/>
      <c r="R605" s="91"/>
      <c r="S605" s="111"/>
      <c r="T605" s="111"/>
      <c r="U605" s="111"/>
      <c r="V605" s="111"/>
      <c r="W605" s="111"/>
      <c r="X605" s="111"/>
      <c r="Y605" s="111"/>
      <c r="Z605" s="111"/>
      <c r="AA605" s="111"/>
      <c r="AB605" s="111"/>
      <c r="AC605" s="111"/>
      <c r="AD605" s="111"/>
      <c r="AE605" s="91"/>
      <c r="AF605" s="91"/>
      <c r="AG605" s="91"/>
      <c r="AH605" s="91"/>
      <c r="AI605" s="91"/>
      <c r="AJ605" s="91"/>
      <c r="AK605" s="91"/>
      <c r="AL605" s="91"/>
      <c r="AM605" s="91"/>
      <c r="AN605" s="91"/>
      <c r="AO605" s="91"/>
      <c r="AP605" s="91"/>
      <c r="AQ605" s="91"/>
      <c r="AR605" s="91"/>
      <c r="AS605" s="106"/>
      <c r="AT605" s="91"/>
      <c r="AU605" s="91"/>
      <c r="AV605" s="91"/>
      <c r="AW605" s="91"/>
      <c r="AX605" s="91"/>
      <c r="AY605" s="91"/>
      <c r="AZ605" s="91"/>
    </row>
    <row r="606" spans="16:52" x14ac:dyDescent="0.2">
      <c r="P606" s="101"/>
      <c r="Q606" s="101"/>
      <c r="R606" s="91"/>
      <c r="S606" s="111"/>
      <c r="T606" s="111"/>
      <c r="U606" s="111"/>
      <c r="V606" s="111"/>
      <c r="W606" s="111"/>
      <c r="X606" s="111"/>
      <c r="Y606" s="111"/>
      <c r="Z606" s="111"/>
      <c r="AA606" s="111"/>
      <c r="AB606" s="111"/>
      <c r="AC606" s="111"/>
      <c r="AD606" s="111"/>
      <c r="AE606" s="91"/>
      <c r="AF606" s="91"/>
      <c r="AG606" s="91"/>
      <c r="AH606" s="91"/>
      <c r="AI606" s="91"/>
      <c r="AJ606" s="91"/>
      <c r="AK606" s="91"/>
      <c r="AL606" s="91"/>
      <c r="AM606" s="91"/>
      <c r="AN606" s="91"/>
      <c r="AO606" s="91"/>
      <c r="AP606" s="91"/>
      <c r="AQ606" s="91"/>
      <c r="AR606" s="91"/>
      <c r="AS606" s="106"/>
      <c r="AT606" s="91"/>
      <c r="AU606" s="91"/>
      <c r="AV606" s="91"/>
      <c r="AW606" s="91"/>
      <c r="AX606" s="91"/>
      <c r="AY606" s="91"/>
      <c r="AZ606" s="91"/>
    </row>
    <row r="607" spans="16:52" x14ac:dyDescent="0.2">
      <c r="P607" s="101"/>
      <c r="Q607" s="101"/>
      <c r="R607" s="91"/>
      <c r="S607" s="111"/>
      <c r="T607" s="111"/>
      <c r="U607" s="111"/>
      <c r="V607" s="111"/>
      <c r="W607" s="111"/>
      <c r="X607" s="111"/>
      <c r="Y607" s="111"/>
      <c r="Z607" s="111"/>
      <c r="AA607" s="111"/>
      <c r="AB607" s="111"/>
      <c r="AC607" s="111"/>
      <c r="AD607" s="111"/>
      <c r="AE607" s="91"/>
      <c r="AF607" s="91"/>
      <c r="AG607" s="91"/>
      <c r="AH607" s="91"/>
      <c r="AI607" s="91"/>
      <c r="AJ607" s="91"/>
      <c r="AK607" s="91"/>
      <c r="AL607" s="91"/>
      <c r="AM607" s="91"/>
      <c r="AN607" s="91"/>
      <c r="AO607" s="91"/>
      <c r="AP607" s="91"/>
      <c r="AQ607" s="91"/>
      <c r="AR607" s="91"/>
      <c r="AS607" s="106"/>
      <c r="AT607" s="91"/>
      <c r="AU607" s="91"/>
      <c r="AV607" s="91"/>
      <c r="AW607" s="91"/>
      <c r="AX607" s="91"/>
      <c r="AY607" s="91"/>
      <c r="AZ607" s="91"/>
    </row>
    <row r="608" spans="16:52" x14ac:dyDescent="0.2">
      <c r="P608" s="101"/>
      <c r="Q608" s="101"/>
      <c r="R608" s="91"/>
      <c r="S608" s="111"/>
      <c r="T608" s="111"/>
      <c r="U608" s="111"/>
      <c r="V608" s="111"/>
      <c r="W608" s="111"/>
      <c r="X608" s="111"/>
      <c r="Y608" s="111"/>
      <c r="Z608" s="111"/>
      <c r="AA608" s="111"/>
      <c r="AB608" s="111"/>
      <c r="AC608" s="111"/>
      <c r="AD608" s="11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  <c r="AP608" s="91"/>
      <c r="AQ608" s="91"/>
      <c r="AR608" s="91"/>
      <c r="AS608" s="106"/>
      <c r="AT608" s="91"/>
      <c r="AU608" s="91"/>
      <c r="AV608" s="91"/>
      <c r="AW608" s="91"/>
      <c r="AX608" s="91"/>
      <c r="AY608" s="91"/>
      <c r="AZ608" s="91"/>
    </row>
    <row r="609" spans="16:52" x14ac:dyDescent="0.2">
      <c r="P609" s="101"/>
      <c r="Q609" s="101"/>
      <c r="R609" s="91"/>
      <c r="S609" s="111"/>
      <c r="T609" s="111"/>
      <c r="U609" s="111"/>
      <c r="V609" s="111"/>
      <c r="W609" s="111"/>
      <c r="X609" s="111"/>
      <c r="Y609" s="111"/>
      <c r="Z609" s="111"/>
      <c r="AA609" s="111"/>
      <c r="AB609" s="111"/>
      <c r="AC609" s="111"/>
      <c r="AD609" s="11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  <c r="AP609" s="91"/>
      <c r="AQ609" s="91"/>
      <c r="AR609" s="91"/>
      <c r="AS609" s="106"/>
      <c r="AT609" s="91"/>
      <c r="AU609" s="91"/>
      <c r="AV609" s="91"/>
      <c r="AW609" s="91"/>
      <c r="AX609" s="91"/>
      <c r="AY609" s="91"/>
      <c r="AZ609" s="91"/>
    </row>
    <row r="610" spans="16:52" x14ac:dyDescent="0.2">
      <c r="P610" s="101"/>
      <c r="Q610" s="101"/>
      <c r="R610" s="91"/>
      <c r="S610" s="111"/>
      <c r="T610" s="111"/>
      <c r="U610" s="111"/>
      <c r="V610" s="111"/>
      <c r="W610" s="111"/>
      <c r="X610" s="111"/>
      <c r="Y610" s="111"/>
      <c r="Z610" s="111"/>
      <c r="AA610" s="111"/>
      <c r="AB610" s="111"/>
      <c r="AC610" s="111"/>
      <c r="AD610" s="11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  <c r="AP610" s="91"/>
      <c r="AQ610" s="91"/>
      <c r="AR610" s="91"/>
      <c r="AS610" s="106"/>
      <c r="AT610" s="91"/>
      <c r="AU610" s="91"/>
      <c r="AV610" s="91"/>
      <c r="AW610" s="91"/>
      <c r="AX610" s="91"/>
      <c r="AY610" s="91"/>
      <c r="AZ610" s="91"/>
    </row>
    <row r="611" spans="16:52" x14ac:dyDescent="0.2">
      <c r="P611" s="101"/>
      <c r="Q611" s="101"/>
      <c r="R611" s="91"/>
      <c r="S611" s="111"/>
      <c r="T611" s="111"/>
      <c r="U611" s="111"/>
      <c r="V611" s="111"/>
      <c r="W611" s="111"/>
      <c r="X611" s="111"/>
      <c r="Y611" s="111"/>
      <c r="Z611" s="111"/>
      <c r="AA611" s="111"/>
      <c r="AB611" s="111"/>
      <c r="AC611" s="111"/>
      <c r="AD611" s="11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  <c r="AP611" s="91"/>
      <c r="AQ611" s="91"/>
      <c r="AR611" s="91"/>
      <c r="AS611" s="106"/>
      <c r="AT611" s="91"/>
      <c r="AU611" s="91"/>
      <c r="AV611" s="91"/>
      <c r="AW611" s="91"/>
      <c r="AX611" s="91"/>
      <c r="AY611" s="91"/>
      <c r="AZ611" s="91"/>
    </row>
    <row r="612" spans="16:52" x14ac:dyDescent="0.2">
      <c r="P612" s="101"/>
      <c r="Q612" s="101"/>
      <c r="R612" s="91"/>
      <c r="S612" s="111"/>
      <c r="T612" s="111"/>
      <c r="U612" s="111"/>
      <c r="V612" s="111"/>
      <c r="W612" s="111"/>
      <c r="X612" s="111"/>
      <c r="Y612" s="111"/>
      <c r="Z612" s="111"/>
      <c r="AA612" s="111"/>
      <c r="AB612" s="111"/>
      <c r="AC612" s="111"/>
      <c r="AD612" s="11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  <c r="AP612" s="91"/>
      <c r="AQ612" s="91"/>
      <c r="AR612" s="91"/>
      <c r="AS612" s="106"/>
      <c r="AT612" s="91"/>
      <c r="AU612" s="91"/>
      <c r="AV612" s="91"/>
      <c r="AW612" s="91"/>
      <c r="AX612" s="91"/>
      <c r="AY612" s="91"/>
      <c r="AZ612" s="91"/>
    </row>
    <row r="613" spans="16:52" x14ac:dyDescent="0.2">
      <c r="P613" s="101"/>
      <c r="Q613" s="101"/>
      <c r="R613" s="91"/>
      <c r="S613" s="111"/>
      <c r="T613" s="111"/>
      <c r="U613" s="111"/>
      <c r="V613" s="111"/>
      <c r="W613" s="111"/>
      <c r="X613" s="111"/>
      <c r="Y613" s="111"/>
      <c r="Z613" s="111"/>
      <c r="AA613" s="111"/>
      <c r="AB613" s="111"/>
      <c r="AC613" s="111"/>
      <c r="AD613" s="111"/>
      <c r="AE613" s="91"/>
      <c r="AF613" s="91"/>
      <c r="AG613" s="91"/>
      <c r="AH613" s="91"/>
      <c r="AI613" s="91"/>
      <c r="AJ613" s="91"/>
      <c r="AK613" s="91"/>
      <c r="AL613" s="91"/>
      <c r="AM613" s="91"/>
      <c r="AN613" s="91"/>
      <c r="AO613" s="91"/>
      <c r="AP613" s="91"/>
      <c r="AQ613" s="91"/>
      <c r="AR613" s="91"/>
      <c r="AS613" s="106"/>
      <c r="AT613" s="91"/>
      <c r="AU613" s="91"/>
      <c r="AV613" s="91"/>
      <c r="AW613" s="91"/>
      <c r="AX613" s="91"/>
      <c r="AY613" s="91"/>
      <c r="AZ613" s="91"/>
    </row>
    <row r="614" spans="16:52" x14ac:dyDescent="0.2">
      <c r="P614" s="101"/>
      <c r="Q614" s="101"/>
      <c r="R614" s="91"/>
      <c r="S614" s="111"/>
      <c r="T614" s="111"/>
      <c r="U614" s="111"/>
      <c r="V614" s="111"/>
      <c r="W614" s="111"/>
      <c r="X614" s="111"/>
      <c r="Y614" s="111"/>
      <c r="Z614" s="111"/>
      <c r="AA614" s="111"/>
      <c r="AB614" s="111"/>
      <c r="AC614" s="111"/>
      <c r="AD614" s="111"/>
      <c r="AE614" s="91"/>
      <c r="AF614" s="91"/>
      <c r="AG614" s="91"/>
      <c r="AH614" s="91"/>
      <c r="AI614" s="91"/>
      <c r="AJ614" s="91"/>
      <c r="AK614" s="91"/>
      <c r="AL614" s="91"/>
      <c r="AM614" s="91"/>
      <c r="AN614" s="91"/>
      <c r="AO614" s="91"/>
      <c r="AP614" s="91"/>
      <c r="AQ614" s="91"/>
      <c r="AR614" s="91"/>
      <c r="AS614" s="106"/>
      <c r="AT614" s="91"/>
      <c r="AU614" s="91"/>
      <c r="AV614" s="91"/>
      <c r="AW614" s="91"/>
      <c r="AX614" s="91"/>
      <c r="AY614" s="91"/>
      <c r="AZ614" s="91"/>
    </row>
    <row r="615" spans="16:52" x14ac:dyDescent="0.2">
      <c r="P615" s="101"/>
      <c r="Q615" s="101"/>
      <c r="R615" s="91"/>
      <c r="S615" s="111"/>
      <c r="T615" s="111"/>
      <c r="U615" s="111"/>
      <c r="V615" s="111"/>
      <c r="W615" s="111"/>
      <c r="X615" s="111"/>
      <c r="Y615" s="111"/>
      <c r="Z615" s="111"/>
      <c r="AA615" s="111"/>
      <c r="AB615" s="111"/>
      <c r="AC615" s="111"/>
      <c r="AD615" s="111"/>
      <c r="AE615" s="91"/>
      <c r="AF615" s="91"/>
      <c r="AG615" s="91"/>
      <c r="AH615" s="91"/>
      <c r="AI615" s="91"/>
      <c r="AJ615" s="91"/>
      <c r="AK615" s="91"/>
      <c r="AL615" s="91"/>
      <c r="AM615" s="91"/>
      <c r="AN615" s="91"/>
      <c r="AO615" s="91"/>
      <c r="AP615" s="91"/>
      <c r="AQ615" s="91"/>
      <c r="AR615" s="91"/>
      <c r="AS615" s="106"/>
      <c r="AT615" s="91"/>
      <c r="AU615" s="91"/>
      <c r="AV615" s="91"/>
      <c r="AW615" s="91"/>
      <c r="AX615" s="91"/>
      <c r="AY615" s="91"/>
      <c r="AZ615" s="91"/>
    </row>
    <row r="616" spans="16:52" x14ac:dyDescent="0.2">
      <c r="P616" s="101"/>
      <c r="Q616" s="101"/>
      <c r="R616" s="91"/>
      <c r="S616" s="111"/>
      <c r="T616" s="111"/>
      <c r="U616" s="111"/>
      <c r="V616" s="111"/>
      <c r="W616" s="111"/>
      <c r="X616" s="111"/>
      <c r="Y616" s="111"/>
      <c r="Z616" s="111"/>
      <c r="AA616" s="111"/>
      <c r="AB616" s="111"/>
      <c r="AC616" s="111"/>
      <c r="AD616" s="111"/>
      <c r="AE616" s="91"/>
      <c r="AF616" s="91"/>
      <c r="AG616" s="91"/>
      <c r="AH616" s="91"/>
      <c r="AI616" s="91"/>
      <c r="AJ616" s="91"/>
      <c r="AK616" s="91"/>
      <c r="AL616" s="91"/>
      <c r="AM616" s="91"/>
      <c r="AN616" s="91"/>
      <c r="AO616" s="91"/>
      <c r="AP616" s="91"/>
      <c r="AQ616" s="91"/>
      <c r="AR616" s="91"/>
      <c r="AS616" s="106"/>
      <c r="AT616" s="91"/>
      <c r="AU616" s="91"/>
      <c r="AV616" s="91"/>
      <c r="AW616" s="91"/>
      <c r="AX616" s="91"/>
      <c r="AY616" s="91"/>
      <c r="AZ616" s="91"/>
    </row>
    <row r="617" spans="16:52" x14ac:dyDescent="0.2">
      <c r="P617" s="101"/>
      <c r="Q617" s="101"/>
      <c r="R617" s="91"/>
      <c r="S617" s="111"/>
      <c r="T617" s="111"/>
      <c r="U617" s="111"/>
      <c r="V617" s="111"/>
      <c r="W617" s="111"/>
      <c r="X617" s="111"/>
      <c r="Y617" s="111"/>
      <c r="Z617" s="111"/>
      <c r="AA617" s="111"/>
      <c r="AB617" s="111"/>
      <c r="AC617" s="111"/>
      <c r="AD617" s="11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  <c r="AP617" s="91"/>
      <c r="AQ617" s="91"/>
      <c r="AR617" s="91"/>
      <c r="AS617" s="106"/>
      <c r="AT617" s="91"/>
      <c r="AU617" s="91"/>
      <c r="AV617" s="91"/>
      <c r="AW617" s="91"/>
      <c r="AX617" s="91"/>
      <c r="AY617" s="91"/>
      <c r="AZ617" s="91"/>
    </row>
    <row r="618" spans="16:52" x14ac:dyDescent="0.2">
      <c r="P618" s="101"/>
      <c r="Q618" s="101"/>
      <c r="R618" s="91"/>
      <c r="S618" s="111"/>
      <c r="T618" s="111"/>
      <c r="U618" s="111"/>
      <c r="V618" s="111"/>
      <c r="W618" s="111"/>
      <c r="X618" s="111"/>
      <c r="Y618" s="111"/>
      <c r="Z618" s="111"/>
      <c r="AA618" s="111"/>
      <c r="AB618" s="111"/>
      <c r="AC618" s="111"/>
      <c r="AD618" s="111"/>
      <c r="AE618" s="91"/>
      <c r="AF618" s="91"/>
      <c r="AG618" s="91"/>
      <c r="AH618" s="91"/>
      <c r="AI618" s="91"/>
      <c r="AJ618" s="91"/>
      <c r="AK618" s="91"/>
      <c r="AL618" s="91"/>
      <c r="AM618" s="91"/>
      <c r="AN618" s="91"/>
      <c r="AO618" s="91"/>
      <c r="AP618" s="91"/>
      <c r="AQ618" s="91"/>
      <c r="AR618" s="91"/>
      <c r="AS618" s="106"/>
      <c r="AT618" s="91"/>
      <c r="AU618" s="91"/>
      <c r="AV618" s="91"/>
      <c r="AW618" s="91"/>
      <c r="AX618" s="91"/>
      <c r="AY618" s="91"/>
      <c r="AZ618" s="91"/>
    </row>
    <row r="619" spans="16:52" x14ac:dyDescent="0.2">
      <c r="P619" s="101"/>
      <c r="Q619" s="101"/>
      <c r="R619" s="91"/>
      <c r="S619" s="111"/>
      <c r="T619" s="111"/>
      <c r="U619" s="111"/>
      <c r="V619" s="111"/>
      <c r="W619" s="111"/>
      <c r="X619" s="111"/>
      <c r="Y619" s="111"/>
      <c r="Z619" s="111"/>
      <c r="AA619" s="111"/>
      <c r="AB619" s="111"/>
      <c r="AC619" s="111"/>
      <c r="AD619" s="111"/>
      <c r="AE619" s="91"/>
      <c r="AF619" s="91"/>
      <c r="AG619" s="91"/>
      <c r="AH619" s="91"/>
      <c r="AI619" s="91"/>
      <c r="AJ619" s="91"/>
      <c r="AK619" s="91"/>
      <c r="AL619" s="91"/>
      <c r="AM619" s="91"/>
      <c r="AN619" s="91"/>
      <c r="AO619" s="91"/>
      <c r="AP619" s="91"/>
      <c r="AQ619" s="91"/>
      <c r="AR619" s="91"/>
      <c r="AS619" s="106"/>
      <c r="AT619" s="91"/>
      <c r="AU619" s="91"/>
      <c r="AV619" s="91"/>
      <c r="AW619" s="91"/>
      <c r="AX619" s="91"/>
      <c r="AY619" s="91"/>
      <c r="AZ619" s="91"/>
    </row>
    <row r="620" spans="16:52" x14ac:dyDescent="0.2">
      <c r="P620" s="101"/>
      <c r="Q620" s="101"/>
      <c r="R620" s="91"/>
      <c r="S620" s="111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91"/>
      <c r="AF620" s="91"/>
      <c r="AG620" s="91"/>
      <c r="AH620" s="91"/>
      <c r="AI620" s="91"/>
      <c r="AJ620" s="91"/>
      <c r="AK620" s="91"/>
      <c r="AL620" s="91"/>
      <c r="AM620" s="91"/>
      <c r="AN620" s="91"/>
      <c r="AO620" s="91"/>
      <c r="AP620" s="91"/>
      <c r="AQ620" s="91"/>
      <c r="AR620" s="91"/>
      <c r="AS620" s="106"/>
      <c r="AT620" s="91"/>
      <c r="AU620" s="91"/>
      <c r="AV620" s="91"/>
      <c r="AW620" s="91"/>
      <c r="AX620" s="91"/>
      <c r="AY620" s="91"/>
      <c r="AZ620" s="91"/>
    </row>
    <row r="621" spans="16:52" x14ac:dyDescent="0.2">
      <c r="P621" s="101"/>
      <c r="Q621" s="101"/>
      <c r="R621" s="91"/>
      <c r="S621" s="111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91"/>
      <c r="AF621" s="91"/>
      <c r="AG621" s="91"/>
      <c r="AH621" s="91"/>
      <c r="AI621" s="91"/>
      <c r="AJ621" s="91"/>
      <c r="AK621" s="91"/>
      <c r="AL621" s="91"/>
      <c r="AM621" s="91"/>
      <c r="AN621" s="91"/>
      <c r="AO621" s="91"/>
      <c r="AP621" s="91"/>
      <c r="AQ621" s="91"/>
      <c r="AR621" s="91"/>
      <c r="AS621" s="106"/>
      <c r="AT621" s="91"/>
      <c r="AU621" s="91"/>
      <c r="AV621" s="91"/>
      <c r="AW621" s="91"/>
      <c r="AX621" s="91"/>
      <c r="AY621" s="91"/>
      <c r="AZ621" s="91"/>
    </row>
    <row r="622" spans="16:52" x14ac:dyDescent="0.2">
      <c r="P622" s="101"/>
      <c r="Q622" s="101"/>
      <c r="R622" s="91"/>
      <c r="S622" s="111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91"/>
      <c r="AF622" s="91"/>
      <c r="AG622" s="91"/>
      <c r="AH622" s="91"/>
      <c r="AI622" s="91"/>
      <c r="AJ622" s="91"/>
      <c r="AK622" s="91"/>
      <c r="AL622" s="91"/>
      <c r="AM622" s="91"/>
      <c r="AN622" s="91"/>
      <c r="AO622" s="91"/>
      <c r="AP622" s="91"/>
      <c r="AQ622" s="91"/>
      <c r="AR622" s="91"/>
      <c r="AS622" s="106"/>
      <c r="AT622" s="91"/>
      <c r="AU622" s="91"/>
      <c r="AV622" s="91"/>
      <c r="AW622" s="91"/>
      <c r="AX622" s="91"/>
      <c r="AY622" s="91"/>
      <c r="AZ622" s="91"/>
    </row>
    <row r="623" spans="16:52" x14ac:dyDescent="0.2">
      <c r="P623" s="101"/>
      <c r="Q623" s="101"/>
      <c r="R623" s="91"/>
      <c r="S623" s="111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91"/>
      <c r="AF623" s="91"/>
      <c r="AG623" s="91"/>
      <c r="AH623" s="91"/>
      <c r="AI623" s="91"/>
      <c r="AJ623" s="91"/>
      <c r="AK623" s="91"/>
      <c r="AL623" s="91"/>
      <c r="AM623" s="91"/>
      <c r="AN623" s="91"/>
      <c r="AO623" s="91"/>
      <c r="AP623" s="91"/>
      <c r="AQ623" s="91"/>
      <c r="AR623" s="91"/>
      <c r="AS623" s="106"/>
      <c r="AT623" s="91"/>
      <c r="AU623" s="91"/>
      <c r="AV623" s="91"/>
      <c r="AW623" s="91"/>
      <c r="AX623" s="91"/>
      <c r="AY623" s="91"/>
      <c r="AZ623" s="91"/>
    </row>
    <row r="624" spans="16:52" x14ac:dyDescent="0.2">
      <c r="P624" s="101"/>
      <c r="Q624" s="101"/>
      <c r="R624" s="91"/>
      <c r="S624" s="111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91"/>
      <c r="AF624" s="91"/>
      <c r="AG624" s="91"/>
      <c r="AH624" s="91"/>
      <c r="AI624" s="91"/>
      <c r="AJ624" s="91"/>
      <c r="AK624" s="91"/>
      <c r="AL624" s="91"/>
      <c r="AM624" s="91"/>
      <c r="AN624" s="91"/>
      <c r="AO624" s="91"/>
      <c r="AP624" s="91"/>
      <c r="AQ624" s="91"/>
      <c r="AR624" s="91"/>
      <c r="AS624" s="106"/>
      <c r="AT624" s="91"/>
      <c r="AU624" s="91"/>
      <c r="AV624" s="91"/>
      <c r="AW624" s="91"/>
      <c r="AX624" s="91"/>
      <c r="AY624" s="91"/>
      <c r="AZ624" s="91"/>
    </row>
    <row r="625" spans="16:52" x14ac:dyDescent="0.2">
      <c r="P625" s="101"/>
      <c r="Q625" s="101"/>
      <c r="R625" s="91"/>
      <c r="S625" s="111"/>
      <c r="T625" s="111"/>
      <c r="U625" s="111"/>
      <c r="V625" s="111"/>
      <c r="W625" s="111"/>
      <c r="X625" s="111"/>
      <c r="Y625" s="111"/>
      <c r="Z625" s="111"/>
      <c r="AA625" s="111"/>
      <c r="AB625" s="111"/>
      <c r="AC625" s="111"/>
      <c r="AD625" s="111"/>
      <c r="AE625" s="91"/>
      <c r="AF625" s="91"/>
      <c r="AG625" s="91"/>
      <c r="AH625" s="91"/>
      <c r="AI625" s="91"/>
      <c r="AJ625" s="91"/>
      <c r="AK625" s="91"/>
      <c r="AL625" s="91"/>
      <c r="AM625" s="91"/>
      <c r="AN625" s="91"/>
      <c r="AO625" s="91"/>
      <c r="AP625" s="91"/>
      <c r="AQ625" s="91"/>
      <c r="AR625" s="91"/>
      <c r="AS625" s="106"/>
      <c r="AT625" s="91"/>
      <c r="AU625" s="91"/>
      <c r="AV625" s="91"/>
      <c r="AW625" s="91"/>
      <c r="AX625" s="91"/>
      <c r="AY625" s="91"/>
      <c r="AZ625" s="91"/>
    </row>
    <row r="626" spans="16:52" x14ac:dyDescent="0.2">
      <c r="P626" s="101"/>
      <c r="Q626" s="101"/>
      <c r="R626" s="91"/>
      <c r="S626" s="111"/>
      <c r="T626" s="111"/>
      <c r="U626" s="111"/>
      <c r="V626" s="111"/>
      <c r="W626" s="111"/>
      <c r="X626" s="111"/>
      <c r="Y626" s="111"/>
      <c r="Z626" s="111"/>
      <c r="AA626" s="111"/>
      <c r="AB626" s="111"/>
      <c r="AC626" s="111"/>
      <c r="AD626" s="111"/>
      <c r="AE626" s="91"/>
      <c r="AF626" s="91"/>
      <c r="AG626" s="91"/>
      <c r="AH626" s="91"/>
      <c r="AI626" s="91"/>
      <c r="AJ626" s="91"/>
      <c r="AK626" s="91"/>
      <c r="AL626" s="91"/>
      <c r="AM626" s="91"/>
      <c r="AN626" s="91"/>
      <c r="AO626" s="91"/>
      <c r="AP626" s="91"/>
      <c r="AQ626" s="91"/>
      <c r="AR626" s="91"/>
      <c r="AS626" s="106"/>
      <c r="AT626" s="91"/>
      <c r="AU626" s="91"/>
      <c r="AV626" s="91"/>
      <c r="AW626" s="91"/>
      <c r="AX626" s="91"/>
      <c r="AY626" s="91"/>
      <c r="AZ626" s="91"/>
    </row>
    <row r="627" spans="16:52" x14ac:dyDescent="0.2">
      <c r="P627" s="101"/>
      <c r="Q627" s="101"/>
      <c r="R627" s="91"/>
      <c r="S627" s="111"/>
      <c r="T627" s="111"/>
      <c r="U627" s="111"/>
      <c r="V627" s="111"/>
      <c r="W627" s="111"/>
      <c r="X627" s="111"/>
      <c r="Y627" s="111"/>
      <c r="Z627" s="111"/>
      <c r="AA627" s="111"/>
      <c r="AB627" s="111"/>
      <c r="AC627" s="111"/>
      <c r="AD627" s="111"/>
      <c r="AE627" s="91"/>
      <c r="AF627" s="91"/>
      <c r="AG627" s="91"/>
      <c r="AH627" s="91"/>
      <c r="AI627" s="91"/>
      <c r="AJ627" s="91"/>
      <c r="AK627" s="91"/>
      <c r="AL627" s="91"/>
      <c r="AM627" s="91"/>
      <c r="AN627" s="91"/>
      <c r="AO627" s="91"/>
      <c r="AP627" s="91"/>
      <c r="AQ627" s="91"/>
      <c r="AR627" s="91"/>
      <c r="AS627" s="106"/>
      <c r="AT627" s="91"/>
      <c r="AU627" s="91"/>
      <c r="AV627" s="91"/>
      <c r="AW627" s="91"/>
      <c r="AX627" s="91"/>
      <c r="AY627" s="91"/>
      <c r="AZ627" s="91"/>
    </row>
    <row r="628" spans="16:52" x14ac:dyDescent="0.2">
      <c r="P628" s="101"/>
      <c r="Q628" s="101"/>
      <c r="R628" s="91"/>
      <c r="S628" s="111"/>
      <c r="T628" s="111"/>
      <c r="U628" s="111"/>
      <c r="V628" s="111"/>
      <c r="W628" s="111"/>
      <c r="X628" s="111"/>
      <c r="Y628" s="111"/>
      <c r="Z628" s="111"/>
      <c r="AA628" s="111"/>
      <c r="AB628" s="111"/>
      <c r="AC628" s="111"/>
      <c r="AD628" s="111"/>
      <c r="AE628" s="91"/>
      <c r="AF628" s="91"/>
      <c r="AG628" s="91"/>
      <c r="AH628" s="91"/>
      <c r="AI628" s="91"/>
      <c r="AJ628" s="91"/>
      <c r="AK628" s="91"/>
      <c r="AL628" s="91"/>
      <c r="AM628" s="91"/>
      <c r="AN628" s="91"/>
      <c r="AO628" s="91"/>
      <c r="AP628" s="91"/>
      <c r="AQ628" s="91"/>
      <c r="AR628" s="91"/>
      <c r="AS628" s="106"/>
      <c r="AT628" s="91"/>
      <c r="AU628" s="91"/>
      <c r="AV628" s="91"/>
      <c r="AW628" s="91"/>
      <c r="AX628" s="91"/>
      <c r="AY628" s="91"/>
      <c r="AZ628" s="91"/>
    </row>
    <row r="629" spans="16:52" x14ac:dyDescent="0.2">
      <c r="P629" s="101"/>
      <c r="Q629" s="101"/>
      <c r="R629" s="91"/>
      <c r="S629" s="111"/>
      <c r="T629" s="111"/>
      <c r="U629" s="111"/>
      <c r="V629" s="111"/>
      <c r="W629" s="111"/>
      <c r="X629" s="111"/>
      <c r="Y629" s="111"/>
      <c r="Z629" s="111"/>
      <c r="AA629" s="111"/>
      <c r="AB629" s="111"/>
      <c r="AC629" s="111"/>
      <c r="AD629" s="111"/>
      <c r="AE629" s="91"/>
      <c r="AF629" s="91"/>
      <c r="AG629" s="91"/>
      <c r="AH629" s="91"/>
      <c r="AI629" s="91"/>
      <c r="AJ629" s="91"/>
      <c r="AK629" s="91"/>
      <c r="AL629" s="91"/>
      <c r="AM629" s="91"/>
      <c r="AN629" s="91"/>
      <c r="AO629" s="91"/>
      <c r="AP629" s="91"/>
      <c r="AQ629" s="91"/>
      <c r="AR629" s="91"/>
      <c r="AS629" s="106"/>
      <c r="AT629" s="91"/>
      <c r="AU629" s="91"/>
      <c r="AV629" s="91"/>
      <c r="AW629" s="91"/>
      <c r="AX629" s="91"/>
      <c r="AY629" s="91"/>
      <c r="AZ629" s="91"/>
    </row>
    <row r="630" spans="16:52" x14ac:dyDescent="0.2">
      <c r="P630" s="101"/>
      <c r="Q630" s="101"/>
      <c r="R630" s="91"/>
      <c r="S630" s="111"/>
      <c r="T630" s="111"/>
      <c r="U630" s="111"/>
      <c r="V630" s="111"/>
      <c r="W630" s="111"/>
      <c r="X630" s="111"/>
      <c r="Y630" s="111"/>
      <c r="Z630" s="111"/>
      <c r="AA630" s="111"/>
      <c r="AB630" s="111"/>
      <c r="AC630" s="111"/>
      <c r="AD630" s="111"/>
      <c r="AE630" s="91"/>
      <c r="AF630" s="91"/>
      <c r="AG630" s="91"/>
      <c r="AH630" s="91"/>
      <c r="AI630" s="91"/>
      <c r="AJ630" s="91"/>
      <c r="AK630" s="91"/>
      <c r="AL630" s="91"/>
      <c r="AM630" s="91"/>
      <c r="AN630" s="91"/>
      <c r="AO630" s="91"/>
      <c r="AP630" s="91"/>
      <c r="AQ630" s="91"/>
      <c r="AR630" s="91"/>
      <c r="AS630" s="106"/>
      <c r="AT630" s="91"/>
      <c r="AU630" s="91"/>
      <c r="AV630" s="91"/>
      <c r="AW630" s="91"/>
      <c r="AX630" s="91"/>
      <c r="AY630" s="91"/>
      <c r="AZ630" s="91"/>
    </row>
    <row r="631" spans="16:52" x14ac:dyDescent="0.2">
      <c r="P631" s="101"/>
      <c r="Q631" s="101"/>
      <c r="R631" s="91"/>
      <c r="S631" s="111"/>
      <c r="T631" s="111"/>
      <c r="U631" s="111"/>
      <c r="V631" s="111"/>
      <c r="W631" s="111"/>
      <c r="X631" s="111"/>
      <c r="Y631" s="111"/>
      <c r="Z631" s="111"/>
      <c r="AA631" s="111"/>
      <c r="AB631" s="111"/>
      <c r="AC631" s="111"/>
      <c r="AD631" s="111"/>
      <c r="AE631" s="91"/>
      <c r="AF631" s="91"/>
      <c r="AG631" s="91"/>
      <c r="AH631" s="91"/>
      <c r="AI631" s="91"/>
      <c r="AJ631" s="91"/>
      <c r="AK631" s="91"/>
      <c r="AL631" s="91"/>
      <c r="AM631" s="91"/>
      <c r="AN631" s="91"/>
      <c r="AO631" s="91"/>
      <c r="AP631" s="91"/>
      <c r="AQ631" s="91"/>
      <c r="AR631" s="91"/>
      <c r="AS631" s="106"/>
      <c r="AT631" s="91"/>
      <c r="AU631" s="91"/>
      <c r="AV631" s="91"/>
      <c r="AW631" s="91"/>
      <c r="AX631" s="91"/>
      <c r="AY631" s="91"/>
      <c r="AZ631" s="91"/>
    </row>
    <row r="632" spans="16:52" x14ac:dyDescent="0.2">
      <c r="P632" s="101"/>
      <c r="Q632" s="101"/>
      <c r="R632" s="91"/>
      <c r="S632" s="111"/>
      <c r="T632" s="111"/>
      <c r="U632" s="111"/>
      <c r="V632" s="111"/>
      <c r="W632" s="111"/>
      <c r="X632" s="111"/>
      <c r="Y632" s="111"/>
      <c r="Z632" s="111"/>
      <c r="AA632" s="111"/>
      <c r="AB632" s="111"/>
      <c r="AC632" s="111"/>
      <c r="AD632" s="111"/>
      <c r="AE632" s="91"/>
      <c r="AF632" s="91"/>
      <c r="AG632" s="91"/>
      <c r="AH632" s="91"/>
      <c r="AI632" s="91"/>
      <c r="AJ632" s="91"/>
      <c r="AK632" s="91"/>
      <c r="AL632" s="91"/>
      <c r="AM632" s="91"/>
      <c r="AN632" s="91"/>
      <c r="AO632" s="91"/>
      <c r="AP632" s="91"/>
      <c r="AQ632" s="91"/>
      <c r="AR632" s="91"/>
      <c r="AS632" s="106"/>
      <c r="AT632" s="91"/>
      <c r="AU632" s="91"/>
      <c r="AV632" s="91"/>
      <c r="AW632" s="91"/>
      <c r="AX632" s="91"/>
      <c r="AY632" s="91"/>
      <c r="AZ632" s="91"/>
    </row>
    <row r="633" spans="16:52" x14ac:dyDescent="0.2">
      <c r="P633" s="101"/>
      <c r="Q633" s="101"/>
      <c r="R633" s="91"/>
      <c r="S633" s="111"/>
      <c r="T633" s="111"/>
      <c r="U633" s="111"/>
      <c r="V633" s="111"/>
      <c r="W633" s="111"/>
      <c r="X633" s="111"/>
      <c r="Y633" s="111"/>
      <c r="Z633" s="111"/>
      <c r="AA633" s="111"/>
      <c r="AB633" s="111"/>
      <c r="AC633" s="111"/>
      <c r="AD633" s="111"/>
      <c r="AE633" s="91"/>
      <c r="AF633" s="91"/>
      <c r="AG633" s="91"/>
      <c r="AH633" s="91"/>
      <c r="AI633" s="91"/>
      <c r="AJ633" s="91"/>
      <c r="AK633" s="91"/>
      <c r="AL633" s="91"/>
      <c r="AM633" s="91"/>
      <c r="AN633" s="91"/>
      <c r="AO633" s="91"/>
      <c r="AP633" s="91"/>
      <c r="AQ633" s="91"/>
      <c r="AR633" s="91"/>
      <c r="AS633" s="106"/>
      <c r="AT633" s="91"/>
      <c r="AU633" s="91"/>
      <c r="AV633" s="91"/>
      <c r="AW633" s="91"/>
      <c r="AX633" s="91"/>
      <c r="AY633" s="91"/>
      <c r="AZ633" s="91"/>
    </row>
    <row r="634" spans="16:52" x14ac:dyDescent="0.2">
      <c r="P634" s="101"/>
      <c r="Q634" s="101"/>
      <c r="R634" s="91"/>
      <c r="S634" s="111"/>
      <c r="T634" s="111"/>
      <c r="U634" s="111"/>
      <c r="V634" s="111"/>
      <c r="W634" s="111"/>
      <c r="X634" s="111"/>
      <c r="Y634" s="111"/>
      <c r="Z634" s="111"/>
      <c r="AA634" s="111"/>
      <c r="AB634" s="111"/>
      <c r="AC634" s="111"/>
      <c r="AD634" s="111"/>
      <c r="AE634" s="91"/>
      <c r="AF634" s="91"/>
      <c r="AG634" s="91"/>
      <c r="AH634" s="91"/>
      <c r="AI634" s="91"/>
      <c r="AJ634" s="91"/>
      <c r="AK634" s="91"/>
      <c r="AL634" s="91"/>
      <c r="AM634" s="91"/>
      <c r="AN634" s="91"/>
      <c r="AO634" s="91"/>
      <c r="AP634" s="91"/>
      <c r="AQ634" s="91"/>
      <c r="AR634" s="91"/>
      <c r="AS634" s="106"/>
      <c r="AT634" s="91"/>
      <c r="AU634" s="91"/>
      <c r="AV634" s="91"/>
      <c r="AW634" s="91"/>
      <c r="AX634" s="91"/>
      <c r="AY634" s="91"/>
      <c r="AZ634" s="91"/>
    </row>
    <row r="635" spans="16:52" x14ac:dyDescent="0.2">
      <c r="P635" s="101"/>
      <c r="Q635" s="101"/>
      <c r="R635" s="91"/>
      <c r="S635" s="111"/>
      <c r="T635" s="111"/>
      <c r="U635" s="111"/>
      <c r="V635" s="111"/>
      <c r="W635" s="111"/>
      <c r="X635" s="111"/>
      <c r="Y635" s="111"/>
      <c r="Z635" s="111"/>
      <c r="AA635" s="111"/>
      <c r="AB635" s="111"/>
      <c r="AC635" s="111"/>
      <c r="AD635" s="111"/>
      <c r="AE635" s="91"/>
      <c r="AF635" s="91"/>
      <c r="AG635" s="91"/>
      <c r="AH635" s="91"/>
      <c r="AI635" s="91"/>
      <c r="AJ635" s="91"/>
      <c r="AK635" s="91"/>
      <c r="AL635" s="91"/>
      <c r="AM635" s="91"/>
      <c r="AN635" s="91"/>
      <c r="AO635" s="91"/>
      <c r="AP635" s="91"/>
      <c r="AQ635" s="91"/>
      <c r="AR635" s="91"/>
      <c r="AS635" s="106"/>
      <c r="AT635" s="91"/>
      <c r="AU635" s="91"/>
      <c r="AV635" s="91"/>
      <c r="AW635" s="91"/>
      <c r="AX635" s="91"/>
      <c r="AY635" s="91"/>
      <c r="AZ635" s="91"/>
    </row>
    <row r="636" spans="16:52" x14ac:dyDescent="0.2">
      <c r="P636" s="101"/>
      <c r="Q636" s="101"/>
      <c r="R636" s="91"/>
      <c r="S636" s="111"/>
      <c r="T636" s="111"/>
      <c r="U636" s="111"/>
      <c r="V636" s="111"/>
      <c r="W636" s="111"/>
      <c r="X636" s="111"/>
      <c r="Y636" s="111"/>
      <c r="Z636" s="111"/>
      <c r="AA636" s="111"/>
      <c r="AB636" s="111"/>
      <c r="AC636" s="111"/>
      <c r="AD636" s="111"/>
      <c r="AE636" s="91"/>
      <c r="AF636" s="91"/>
      <c r="AG636" s="91"/>
      <c r="AH636" s="91"/>
      <c r="AI636" s="91"/>
      <c r="AJ636" s="91"/>
      <c r="AK636" s="91"/>
      <c r="AL636" s="91"/>
      <c r="AM636" s="91"/>
      <c r="AN636" s="91"/>
      <c r="AO636" s="91"/>
      <c r="AP636" s="91"/>
      <c r="AQ636" s="91"/>
      <c r="AR636" s="91"/>
      <c r="AS636" s="106"/>
      <c r="AT636" s="91"/>
      <c r="AU636" s="91"/>
      <c r="AV636" s="91"/>
      <c r="AW636" s="91"/>
      <c r="AX636" s="91"/>
      <c r="AY636" s="91"/>
      <c r="AZ636" s="91"/>
    </row>
    <row r="637" spans="16:52" x14ac:dyDescent="0.2">
      <c r="P637" s="101"/>
      <c r="Q637" s="101"/>
      <c r="R637" s="91"/>
      <c r="S637" s="111"/>
      <c r="T637" s="111"/>
      <c r="U637" s="111"/>
      <c r="V637" s="111"/>
      <c r="W637" s="111"/>
      <c r="X637" s="111"/>
      <c r="Y637" s="111"/>
      <c r="Z637" s="111"/>
      <c r="AA637" s="111"/>
      <c r="AB637" s="111"/>
      <c r="AC637" s="111"/>
      <c r="AD637" s="111"/>
      <c r="AE637" s="91"/>
      <c r="AF637" s="91"/>
      <c r="AG637" s="91"/>
      <c r="AH637" s="91"/>
      <c r="AI637" s="91"/>
      <c r="AJ637" s="91"/>
      <c r="AK637" s="91"/>
      <c r="AL637" s="91"/>
      <c r="AM637" s="91"/>
      <c r="AN637" s="91"/>
      <c r="AO637" s="91"/>
      <c r="AP637" s="91"/>
      <c r="AQ637" s="91"/>
      <c r="AR637" s="91"/>
      <c r="AS637" s="106"/>
      <c r="AT637" s="91"/>
      <c r="AU637" s="91"/>
      <c r="AV637" s="91"/>
      <c r="AW637" s="91"/>
      <c r="AX637" s="91"/>
      <c r="AY637" s="91"/>
      <c r="AZ637" s="91"/>
    </row>
    <row r="638" spans="16:52" x14ac:dyDescent="0.2">
      <c r="P638" s="101"/>
      <c r="Q638" s="101"/>
      <c r="R638" s="91"/>
      <c r="S638" s="111"/>
      <c r="T638" s="111"/>
      <c r="U638" s="111"/>
      <c r="V638" s="111"/>
      <c r="W638" s="111"/>
      <c r="X638" s="111"/>
      <c r="Y638" s="111"/>
      <c r="Z638" s="111"/>
      <c r="AA638" s="111"/>
      <c r="AB638" s="111"/>
      <c r="AC638" s="111"/>
      <c r="AD638" s="111"/>
      <c r="AE638" s="91"/>
      <c r="AF638" s="91"/>
      <c r="AG638" s="91"/>
      <c r="AH638" s="91"/>
      <c r="AI638" s="91"/>
      <c r="AJ638" s="91"/>
      <c r="AK638" s="91"/>
      <c r="AL638" s="91"/>
      <c r="AM638" s="91"/>
      <c r="AN638" s="91"/>
      <c r="AO638" s="91"/>
      <c r="AP638" s="91"/>
      <c r="AQ638" s="91"/>
      <c r="AR638" s="91"/>
      <c r="AS638" s="106"/>
      <c r="AT638" s="91"/>
      <c r="AU638" s="91"/>
      <c r="AV638" s="91"/>
      <c r="AW638" s="91"/>
      <c r="AX638" s="91"/>
      <c r="AY638" s="91"/>
      <c r="AZ638" s="91"/>
    </row>
    <row r="639" spans="16:52" x14ac:dyDescent="0.2">
      <c r="P639" s="101"/>
      <c r="Q639" s="101"/>
      <c r="R639" s="91"/>
      <c r="S639" s="111"/>
      <c r="T639" s="111"/>
      <c r="U639" s="111"/>
      <c r="V639" s="111"/>
      <c r="W639" s="111"/>
      <c r="X639" s="111"/>
      <c r="Y639" s="111"/>
      <c r="Z639" s="111"/>
      <c r="AA639" s="111"/>
      <c r="AB639" s="111"/>
      <c r="AC639" s="111"/>
      <c r="AD639" s="111"/>
      <c r="AE639" s="91"/>
      <c r="AF639" s="91"/>
      <c r="AG639" s="91"/>
      <c r="AH639" s="91"/>
      <c r="AI639" s="91"/>
      <c r="AJ639" s="91"/>
      <c r="AK639" s="91"/>
      <c r="AL639" s="91"/>
      <c r="AM639" s="91"/>
      <c r="AN639" s="91"/>
      <c r="AO639" s="91"/>
      <c r="AP639" s="91"/>
      <c r="AQ639" s="91"/>
      <c r="AR639" s="91"/>
      <c r="AS639" s="106"/>
      <c r="AT639" s="91"/>
      <c r="AU639" s="91"/>
      <c r="AV639" s="91"/>
      <c r="AW639" s="91"/>
      <c r="AX639" s="91"/>
      <c r="AY639" s="91"/>
      <c r="AZ639" s="91"/>
    </row>
    <row r="640" spans="16:52" x14ac:dyDescent="0.2">
      <c r="P640" s="101"/>
      <c r="Q640" s="101"/>
      <c r="R640" s="91"/>
      <c r="S640" s="111"/>
      <c r="T640" s="111"/>
      <c r="U640" s="111"/>
      <c r="V640" s="111"/>
      <c r="W640" s="111"/>
      <c r="X640" s="111"/>
      <c r="Y640" s="111"/>
      <c r="Z640" s="111"/>
      <c r="AA640" s="111"/>
      <c r="AB640" s="111"/>
      <c r="AC640" s="111"/>
      <c r="AD640" s="111"/>
      <c r="AE640" s="91"/>
      <c r="AF640" s="91"/>
      <c r="AG640" s="91"/>
      <c r="AH640" s="91"/>
      <c r="AI640" s="91"/>
      <c r="AJ640" s="91"/>
      <c r="AK640" s="91"/>
      <c r="AL640" s="91"/>
      <c r="AM640" s="91"/>
      <c r="AN640" s="91"/>
      <c r="AO640" s="91"/>
      <c r="AP640" s="91"/>
      <c r="AQ640" s="91"/>
      <c r="AR640" s="91"/>
      <c r="AS640" s="106"/>
      <c r="AT640" s="91"/>
      <c r="AU640" s="91"/>
      <c r="AV640" s="91"/>
      <c r="AW640" s="91"/>
      <c r="AX640" s="91"/>
      <c r="AY640" s="91"/>
      <c r="AZ640" s="91"/>
    </row>
    <row r="641" spans="16:52" x14ac:dyDescent="0.2">
      <c r="P641" s="101"/>
      <c r="Q641" s="101"/>
      <c r="R641" s="91"/>
      <c r="S641" s="111"/>
      <c r="T641" s="111"/>
      <c r="U641" s="111"/>
      <c r="V641" s="111"/>
      <c r="W641" s="111"/>
      <c r="X641" s="111"/>
      <c r="Y641" s="111"/>
      <c r="Z641" s="111"/>
      <c r="AA641" s="111"/>
      <c r="AB641" s="111"/>
      <c r="AC641" s="111"/>
      <c r="AD641" s="111"/>
      <c r="AE641" s="91"/>
      <c r="AF641" s="91"/>
      <c r="AG641" s="91"/>
      <c r="AH641" s="91"/>
      <c r="AI641" s="91"/>
      <c r="AJ641" s="91"/>
      <c r="AK641" s="91"/>
      <c r="AL641" s="91"/>
      <c r="AM641" s="91"/>
      <c r="AN641" s="91"/>
      <c r="AO641" s="91"/>
      <c r="AP641" s="91"/>
      <c r="AQ641" s="91"/>
      <c r="AR641" s="91"/>
      <c r="AS641" s="106"/>
      <c r="AT641" s="91"/>
      <c r="AU641" s="91"/>
      <c r="AV641" s="91"/>
      <c r="AW641" s="91"/>
      <c r="AX641" s="91"/>
      <c r="AY641" s="91"/>
      <c r="AZ641" s="91"/>
    </row>
    <row r="642" spans="16:52" x14ac:dyDescent="0.2">
      <c r="P642" s="101"/>
      <c r="Q642" s="101"/>
      <c r="R642" s="91"/>
      <c r="S642" s="111"/>
      <c r="T642" s="111"/>
      <c r="U642" s="111"/>
      <c r="V642" s="111"/>
      <c r="W642" s="111"/>
      <c r="X642" s="111"/>
      <c r="Y642" s="111"/>
      <c r="Z642" s="111"/>
      <c r="AA642" s="111"/>
      <c r="AB642" s="111"/>
      <c r="AC642" s="111"/>
      <c r="AD642" s="111"/>
      <c r="AE642" s="91"/>
      <c r="AF642" s="91"/>
      <c r="AG642" s="91"/>
      <c r="AH642" s="91"/>
      <c r="AI642" s="91"/>
      <c r="AJ642" s="91"/>
      <c r="AK642" s="91"/>
      <c r="AL642" s="91"/>
      <c r="AM642" s="91"/>
      <c r="AN642" s="91"/>
      <c r="AO642" s="91"/>
      <c r="AP642" s="91"/>
      <c r="AQ642" s="91"/>
      <c r="AR642" s="91"/>
      <c r="AS642" s="106"/>
      <c r="AT642" s="91"/>
      <c r="AU642" s="91"/>
      <c r="AV642" s="91"/>
      <c r="AW642" s="91"/>
      <c r="AX642" s="91"/>
      <c r="AY642" s="91"/>
      <c r="AZ642" s="91"/>
    </row>
    <row r="643" spans="16:52" x14ac:dyDescent="0.2">
      <c r="P643" s="101"/>
      <c r="Q643" s="101"/>
      <c r="R643" s="91"/>
      <c r="S643" s="111"/>
      <c r="T643" s="111"/>
      <c r="U643" s="111"/>
      <c r="V643" s="111"/>
      <c r="W643" s="111"/>
      <c r="X643" s="111"/>
      <c r="Y643" s="111"/>
      <c r="Z643" s="111"/>
      <c r="AA643" s="111"/>
      <c r="AB643" s="111"/>
      <c r="AC643" s="111"/>
      <c r="AD643" s="111"/>
      <c r="AE643" s="91"/>
      <c r="AF643" s="91"/>
      <c r="AG643" s="91"/>
      <c r="AH643" s="91"/>
      <c r="AI643" s="91"/>
      <c r="AJ643" s="91"/>
      <c r="AK643" s="91"/>
      <c r="AL643" s="91"/>
      <c r="AM643" s="91"/>
      <c r="AN643" s="91"/>
      <c r="AO643" s="91"/>
      <c r="AP643" s="91"/>
      <c r="AQ643" s="91"/>
      <c r="AR643" s="91"/>
      <c r="AS643" s="106"/>
      <c r="AT643" s="91"/>
      <c r="AU643" s="91"/>
      <c r="AV643" s="91"/>
      <c r="AW643" s="91"/>
      <c r="AX643" s="91"/>
      <c r="AY643" s="91"/>
      <c r="AZ643" s="91"/>
    </row>
    <row r="644" spans="16:52" x14ac:dyDescent="0.2">
      <c r="P644" s="101"/>
      <c r="Q644" s="101"/>
      <c r="R644" s="91"/>
      <c r="S644" s="111"/>
      <c r="T644" s="111"/>
      <c r="U644" s="111"/>
      <c r="V644" s="111"/>
      <c r="W644" s="111"/>
      <c r="X644" s="111"/>
      <c r="Y644" s="111"/>
      <c r="Z644" s="111"/>
      <c r="AA644" s="111"/>
      <c r="AB644" s="111"/>
      <c r="AC644" s="111"/>
      <c r="AD644" s="111"/>
      <c r="AE644" s="91"/>
      <c r="AF644" s="91"/>
      <c r="AG644" s="91"/>
      <c r="AH644" s="91"/>
      <c r="AI644" s="91"/>
      <c r="AJ644" s="91"/>
      <c r="AK644" s="91"/>
      <c r="AL644" s="91"/>
      <c r="AM644" s="91"/>
      <c r="AN644" s="91"/>
      <c r="AO644" s="91"/>
      <c r="AP644" s="91"/>
      <c r="AQ644" s="91"/>
      <c r="AR644" s="91"/>
      <c r="AS644" s="106"/>
      <c r="AT644" s="91"/>
      <c r="AU644" s="91"/>
      <c r="AV644" s="91"/>
      <c r="AW644" s="91"/>
      <c r="AX644" s="91"/>
      <c r="AY644" s="91"/>
      <c r="AZ644" s="91"/>
    </row>
    <row r="645" spans="16:52" x14ac:dyDescent="0.2">
      <c r="P645" s="101"/>
      <c r="Q645" s="101"/>
      <c r="R645" s="91"/>
      <c r="S645" s="111"/>
      <c r="T645" s="111"/>
      <c r="U645" s="111"/>
      <c r="V645" s="111"/>
      <c r="W645" s="111"/>
      <c r="X645" s="111"/>
      <c r="Y645" s="111"/>
      <c r="Z645" s="111"/>
      <c r="AA645" s="111"/>
      <c r="AB645" s="111"/>
      <c r="AC645" s="111"/>
      <c r="AD645" s="111"/>
      <c r="AE645" s="91"/>
      <c r="AF645" s="91"/>
      <c r="AG645" s="91"/>
      <c r="AH645" s="91"/>
      <c r="AI645" s="91"/>
      <c r="AJ645" s="91"/>
      <c r="AK645" s="91"/>
      <c r="AL645" s="91"/>
      <c r="AM645" s="91"/>
      <c r="AN645" s="91"/>
      <c r="AO645" s="91"/>
      <c r="AP645" s="91"/>
      <c r="AQ645" s="91"/>
      <c r="AR645" s="91"/>
      <c r="AS645" s="106"/>
      <c r="AT645" s="91"/>
      <c r="AU645" s="91"/>
      <c r="AV645" s="91"/>
      <c r="AW645" s="91"/>
      <c r="AX645" s="91"/>
      <c r="AY645" s="91"/>
      <c r="AZ645" s="91"/>
    </row>
    <row r="646" spans="16:52" x14ac:dyDescent="0.2">
      <c r="P646" s="101"/>
      <c r="Q646" s="101"/>
      <c r="R646" s="91"/>
      <c r="S646" s="111"/>
      <c r="T646" s="111"/>
      <c r="U646" s="111"/>
      <c r="V646" s="111"/>
      <c r="W646" s="111"/>
      <c r="X646" s="111"/>
      <c r="Y646" s="111"/>
      <c r="Z646" s="111"/>
      <c r="AA646" s="111"/>
      <c r="AB646" s="111"/>
      <c r="AC646" s="111"/>
      <c r="AD646" s="111"/>
      <c r="AE646" s="91"/>
      <c r="AF646" s="91"/>
      <c r="AG646" s="91"/>
      <c r="AH646" s="91"/>
      <c r="AI646" s="91"/>
      <c r="AJ646" s="91"/>
      <c r="AK646" s="91"/>
      <c r="AL646" s="91"/>
      <c r="AM646" s="91"/>
      <c r="AN646" s="91"/>
      <c r="AO646" s="91"/>
      <c r="AP646" s="91"/>
      <c r="AQ646" s="91"/>
      <c r="AR646" s="91"/>
      <c r="AS646" s="106"/>
      <c r="AT646" s="91"/>
      <c r="AU646" s="91"/>
      <c r="AV646" s="91"/>
      <c r="AW646" s="91"/>
      <c r="AX646" s="91"/>
      <c r="AY646" s="91"/>
      <c r="AZ646" s="91"/>
    </row>
    <row r="647" spans="16:52" x14ac:dyDescent="0.2">
      <c r="P647" s="101"/>
      <c r="Q647" s="101"/>
      <c r="R647" s="91"/>
      <c r="S647" s="111"/>
      <c r="T647" s="111"/>
      <c r="U647" s="111"/>
      <c r="V647" s="111"/>
      <c r="W647" s="111"/>
      <c r="X647" s="111"/>
      <c r="Y647" s="111"/>
      <c r="Z647" s="111"/>
      <c r="AA647" s="111"/>
      <c r="AB647" s="111"/>
      <c r="AC647" s="111"/>
      <c r="AD647" s="111"/>
      <c r="AE647" s="91"/>
      <c r="AF647" s="91"/>
      <c r="AG647" s="91"/>
      <c r="AH647" s="91"/>
      <c r="AI647" s="91"/>
      <c r="AJ647" s="91"/>
      <c r="AK647" s="91"/>
      <c r="AL647" s="91"/>
      <c r="AM647" s="91"/>
      <c r="AN647" s="91"/>
      <c r="AO647" s="91"/>
      <c r="AP647" s="91"/>
      <c r="AQ647" s="91"/>
      <c r="AR647" s="91"/>
      <c r="AS647" s="106"/>
      <c r="AT647" s="91"/>
      <c r="AU647" s="91"/>
      <c r="AV647" s="91"/>
      <c r="AW647" s="91"/>
      <c r="AX647" s="91"/>
      <c r="AY647" s="91"/>
      <c r="AZ647" s="91"/>
    </row>
    <row r="648" spans="16:52" x14ac:dyDescent="0.2">
      <c r="P648" s="101"/>
      <c r="Q648" s="101"/>
      <c r="R648" s="91"/>
      <c r="S648" s="111"/>
      <c r="T648" s="111"/>
      <c r="U648" s="111"/>
      <c r="V648" s="111"/>
      <c r="W648" s="111"/>
      <c r="X648" s="111"/>
      <c r="Y648" s="111"/>
      <c r="Z648" s="111"/>
      <c r="AA648" s="111"/>
      <c r="AB648" s="111"/>
      <c r="AC648" s="111"/>
      <c r="AD648" s="111"/>
      <c r="AE648" s="91"/>
      <c r="AF648" s="91"/>
      <c r="AG648" s="91"/>
      <c r="AH648" s="91"/>
      <c r="AI648" s="91"/>
      <c r="AJ648" s="91"/>
      <c r="AK648" s="91"/>
      <c r="AL648" s="91"/>
      <c r="AM648" s="91"/>
      <c r="AN648" s="91"/>
      <c r="AO648" s="91"/>
      <c r="AP648" s="91"/>
      <c r="AQ648" s="91"/>
      <c r="AR648" s="91"/>
      <c r="AS648" s="106"/>
      <c r="AT648" s="91"/>
      <c r="AU648" s="91"/>
      <c r="AV648" s="91"/>
      <c r="AW648" s="91"/>
      <c r="AX648" s="91"/>
      <c r="AY648" s="91"/>
      <c r="AZ648" s="91"/>
    </row>
    <row r="649" spans="16:52" x14ac:dyDescent="0.2">
      <c r="P649" s="101"/>
      <c r="Q649" s="101"/>
      <c r="R649" s="91"/>
      <c r="S649" s="111"/>
      <c r="T649" s="111"/>
      <c r="U649" s="111"/>
      <c r="V649" s="111"/>
      <c r="W649" s="111"/>
      <c r="X649" s="111"/>
      <c r="Y649" s="111"/>
      <c r="Z649" s="111"/>
      <c r="AA649" s="111"/>
      <c r="AB649" s="111"/>
      <c r="AC649" s="111"/>
      <c r="AD649" s="111"/>
      <c r="AE649" s="91"/>
      <c r="AF649" s="91"/>
      <c r="AG649" s="91"/>
      <c r="AH649" s="91"/>
      <c r="AI649" s="91"/>
      <c r="AJ649" s="91"/>
      <c r="AK649" s="91"/>
      <c r="AL649" s="91"/>
      <c r="AM649" s="91"/>
      <c r="AN649" s="91"/>
      <c r="AO649" s="91"/>
      <c r="AP649" s="91"/>
      <c r="AQ649" s="91"/>
      <c r="AR649" s="91"/>
      <c r="AS649" s="106"/>
      <c r="AT649" s="91"/>
      <c r="AU649" s="91"/>
      <c r="AV649" s="91"/>
      <c r="AW649" s="91"/>
      <c r="AX649" s="91"/>
      <c r="AY649" s="91"/>
      <c r="AZ649" s="91"/>
    </row>
    <row r="650" spans="16:52" x14ac:dyDescent="0.2">
      <c r="P650" s="101"/>
      <c r="Q650" s="101"/>
      <c r="R650" s="91"/>
      <c r="S650" s="111"/>
      <c r="T650" s="111"/>
      <c r="U650" s="111"/>
      <c r="V650" s="111"/>
      <c r="W650" s="111"/>
      <c r="X650" s="111"/>
      <c r="Y650" s="111"/>
      <c r="Z650" s="111"/>
      <c r="AA650" s="111"/>
      <c r="AB650" s="111"/>
      <c r="AC650" s="111"/>
      <c r="AD650" s="11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1"/>
      <c r="AR650" s="91"/>
      <c r="AS650" s="106"/>
      <c r="AT650" s="91"/>
      <c r="AU650" s="91"/>
      <c r="AV650" s="91"/>
      <c r="AW650" s="91"/>
      <c r="AX650" s="91"/>
      <c r="AY650" s="91"/>
      <c r="AZ650" s="91"/>
    </row>
    <row r="651" spans="16:52" x14ac:dyDescent="0.2">
      <c r="P651" s="101"/>
      <c r="Q651" s="101"/>
      <c r="R651" s="91"/>
      <c r="S651" s="111"/>
      <c r="T651" s="111"/>
      <c r="U651" s="111"/>
      <c r="V651" s="111"/>
      <c r="W651" s="111"/>
      <c r="X651" s="111"/>
      <c r="Y651" s="111"/>
      <c r="Z651" s="111"/>
      <c r="AA651" s="111"/>
      <c r="AB651" s="111"/>
      <c r="AC651" s="111"/>
      <c r="AD651" s="11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1"/>
      <c r="AR651" s="91"/>
      <c r="AS651" s="106"/>
      <c r="AT651" s="91"/>
      <c r="AU651" s="91"/>
      <c r="AV651" s="91"/>
      <c r="AW651" s="91"/>
      <c r="AX651" s="91"/>
      <c r="AY651" s="91"/>
      <c r="AZ651" s="91"/>
    </row>
    <row r="652" spans="16:52" x14ac:dyDescent="0.2">
      <c r="P652" s="101"/>
      <c r="Q652" s="101"/>
      <c r="R652" s="91"/>
      <c r="S652" s="111"/>
      <c r="T652" s="111"/>
      <c r="U652" s="111"/>
      <c r="V652" s="111"/>
      <c r="W652" s="111"/>
      <c r="X652" s="111"/>
      <c r="Y652" s="111"/>
      <c r="Z652" s="111"/>
      <c r="AA652" s="111"/>
      <c r="AB652" s="111"/>
      <c r="AC652" s="111"/>
      <c r="AD652" s="11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1"/>
      <c r="AR652" s="91"/>
      <c r="AS652" s="106"/>
      <c r="AT652" s="91"/>
      <c r="AU652" s="91"/>
      <c r="AV652" s="91"/>
      <c r="AW652" s="91"/>
      <c r="AX652" s="91"/>
      <c r="AY652" s="91"/>
      <c r="AZ652" s="91"/>
    </row>
    <row r="653" spans="16:52" x14ac:dyDescent="0.2">
      <c r="P653" s="101"/>
      <c r="Q653" s="101"/>
      <c r="R653" s="91"/>
      <c r="S653" s="111"/>
      <c r="T653" s="111"/>
      <c r="U653" s="111"/>
      <c r="V653" s="111"/>
      <c r="W653" s="111"/>
      <c r="X653" s="111"/>
      <c r="Y653" s="111"/>
      <c r="Z653" s="111"/>
      <c r="AA653" s="111"/>
      <c r="AB653" s="111"/>
      <c r="AC653" s="111"/>
      <c r="AD653" s="111"/>
      <c r="AE653" s="91"/>
      <c r="AF653" s="91"/>
      <c r="AG653" s="91"/>
      <c r="AH653" s="91"/>
      <c r="AI653" s="91"/>
      <c r="AJ653" s="91"/>
      <c r="AK653" s="91"/>
      <c r="AL653" s="91"/>
      <c r="AM653" s="91"/>
      <c r="AN653" s="91"/>
      <c r="AO653" s="91"/>
      <c r="AP653" s="91"/>
      <c r="AQ653" s="91"/>
      <c r="AR653" s="91"/>
      <c r="AS653" s="106"/>
      <c r="AT653" s="91"/>
      <c r="AU653" s="91"/>
      <c r="AV653" s="91"/>
      <c r="AW653" s="91"/>
      <c r="AX653" s="91"/>
      <c r="AY653" s="91"/>
      <c r="AZ653" s="91"/>
    </row>
    <row r="654" spans="16:52" x14ac:dyDescent="0.2">
      <c r="P654" s="101"/>
      <c r="Q654" s="101"/>
      <c r="R654" s="91"/>
      <c r="S654" s="111"/>
      <c r="T654" s="111"/>
      <c r="U654" s="111"/>
      <c r="V654" s="111"/>
      <c r="W654" s="111"/>
      <c r="X654" s="111"/>
      <c r="Y654" s="111"/>
      <c r="Z654" s="111"/>
      <c r="AA654" s="111"/>
      <c r="AB654" s="111"/>
      <c r="AC654" s="111"/>
      <c r="AD654" s="111"/>
      <c r="AE654" s="91"/>
      <c r="AF654" s="91"/>
      <c r="AG654" s="91"/>
      <c r="AH654" s="91"/>
      <c r="AI654" s="91"/>
      <c r="AJ654" s="91"/>
      <c r="AK654" s="91"/>
      <c r="AL654" s="91"/>
      <c r="AM654" s="91"/>
      <c r="AN654" s="91"/>
      <c r="AO654" s="91"/>
      <c r="AP654" s="91"/>
      <c r="AQ654" s="91"/>
      <c r="AR654" s="91"/>
      <c r="AS654" s="106"/>
      <c r="AT654" s="91"/>
      <c r="AU654" s="91"/>
      <c r="AV654" s="91"/>
      <c r="AW654" s="91"/>
      <c r="AX654" s="91"/>
      <c r="AY654" s="91"/>
      <c r="AZ654" s="91"/>
    </row>
    <row r="655" spans="16:52" x14ac:dyDescent="0.2">
      <c r="P655" s="101"/>
      <c r="Q655" s="101"/>
      <c r="R655" s="91"/>
      <c r="S655" s="111"/>
      <c r="T655" s="111"/>
      <c r="U655" s="111"/>
      <c r="V655" s="111"/>
      <c r="W655" s="111"/>
      <c r="X655" s="111"/>
      <c r="Y655" s="111"/>
      <c r="Z655" s="111"/>
      <c r="AA655" s="111"/>
      <c r="AB655" s="111"/>
      <c r="AC655" s="111"/>
      <c r="AD655" s="111"/>
      <c r="AE655" s="91"/>
      <c r="AF655" s="91"/>
      <c r="AG655" s="91"/>
      <c r="AH655" s="91"/>
      <c r="AI655" s="91"/>
      <c r="AJ655" s="91"/>
      <c r="AK655" s="91"/>
      <c r="AL655" s="91"/>
      <c r="AM655" s="91"/>
      <c r="AN655" s="91"/>
      <c r="AO655" s="91"/>
      <c r="AP655" s="91"/>
      <c r="AQ655" s="91"/>
      <c r="AR655" s="91"/>
      <c r="AS655" s="106"/>
      <c r="AT655" s="91"/>
      <c r="AU655" s="91"/>
      <c r="AV655" s="91"/>
      <c r="AW655" s="91"/>
      <c r="AX655" s="91"/>
      <c r="AY655" s="91"/>
      <c r="AZ655" s="91"/>
    </row>
    <row r="656" spans="16:52" x14ac:dyDescent="0.2">
      <c r="P656" s="101"/>
      <c r="Q656" s="101"/>
      <c r="R656" s="91"/>
      <c r="S656" s="111"/>
      <c r="T656" s="111"/>
      <c r="U656" s="111"/>
      <c r="V656" s="111"/>
      <c r="W656" s="111"/>
      <c r="X656" s="111"/>
      <c r="Y656" s="111"/>
      <c r="Z656" s="111"/>
      <c r="AA656" s="111"/>
      <c r="AB656" s="111"/>
      <c r="AC656" s="111"/>
      <c r="AD656" s="111"/>
      <c r="AE656" s="91"/>
      <c r="AF656" s="91"/>
      <c r="AG656" s="91"/>
      <c r="AH656" s="91"/>
      <c r="AI656" s="91"/>
      <c r="AJ656" s="91"/>
      <c r="AK656" s="91"/>
      <c r="AL656" s="91"/>
      <c r="AM656" s="91"/>
      <c r="AN656" s="91"/>
      <c r="AO656" s="91"/>
      <c r="AP656" s="91"/>
      <c r="AQ656" s="91"/>
      <c r="AR656" s="91"/>
      <c r="AS656" s="106"/>
      <c r="AT656" s="91"/>
      <c r="AU656" s="91"/>
      <c r="AV656" s="91"/>
      <c r="AW656" s="91"/>
      <c r="AX656" s="91"/>
      <c r="AY656" s="91"/>
      <c r="AZ656" s="91"/>
    </row>
    <row r="657" spans="16:52" x14ac:dyDescent="0.2">
      <c r="P657" s="101"/>
      <c r="Q657" s="101"/>
      <c r="R657" s="91"/>
      <c r="S657" s="111"/>
      <c r="T657" s="111"/>
      <c r="U657" s="111"/>
      <c r="V657" s="111"/>
      <c r="W657" s="111"/>
      <c r="X657" s="111"/>
      <c r="Y657" s="111"/>
      <c r="Z657" s="111"/>
      <c r="AA657" s="111"/>
      <c r="AB657" s="111"/>
      <c r="AC657" s="111"/>
      <c r="AD657" s="111"/>
      <c r="AE657" s="91"/>
      <c r="AF657" s="91"/>
      <c r="AG657" s="91"/>
      <c r="AH657" s="91"/>
      <c r="AI657" s="91"/>
      <c r="AJ657" s="91"/>
      <c r="AK657" s="91"/>
      <c r="AL657" s="91"/>
      <c r="AM657" s="91"/>
      <c r="AN657" s="91"/>
      <c r="AO657" s="91"/>
      <c r="AP657" s="91"/>
      <c r="AQ657" s="91"/>
      <c r="AR657" s="91"/>
      <c r="AS657" s="106"/>
      <c r="AT657" s="91"/>
      <c r="AU657" s="91"/>
      <c r="AV657" s="91"/>
      <c r="AW657" s="91"/>
      <c r="AX657" s="91"/>
      <c r="AY657" s="91"/>
      <c r="AZ657" s="91"/>
    </row>
    <row r="658" spans="16:52" x14ac:dyDescent="0.2">
      <c r="P658" s="101"/>
      <c r="Q658" s="101"/>
      <c r="R658" s="91"/>
      <c r="S658" s="111"/>
      <c r="T658" s="111"/>
      <c r="U658" s="111"/>
      <c r="V658" s="111"/>
      <c r="W658" s="111"/>
      <c r="X658" s="111"/>
      <c r="Y658" s="111"/>
      <c r="Z658" s="111"/>
      <c r="AA658" s="111"/>
      <c r="AB658" s="111"/>
      <c r="AC658" s="111"/>
      <c r="AD658" s="111"/>
      <c r="AE658" s="91"/>
      <c r="AF658" s="91"/>
      <c r="AG658" s="91"/>
      <c r="AH658" s="91"/>
      <c r="AI658" s="91"/>
      <c r="AJ658" s="91"/>
      <c r="AK658" s="91"/>
      <c r="AL658" s="91"/>
      <c r="AM658" s="91"/>
      <c r="AN658" s="91"/>
      <c r="AO658" s="91"/>
      <c r="AP658" s="91"/>
      <c r="AQ658" s="91"/>
      <c r="AR658" s="91"/>
      <c r="AS658" s="106"/>
      <c r="AT658" s="91"/>
      <c r="AU658" s="91"/>
      <c r="AV658" s="91"/>
      <c r="AW658" s="91"/>
      <c r="AX658" s="91"/>
      <c r="AY658" s="91"/>
      <c r="AZ658" s="91"/>
    </row>
    <row r="659" spans="16:52" x14ac:dyDescent="0.2">
      <c r="P659" s="101"/>
      <c r="Q659" s="101"/>
      <c r="R659" s="91"/>
      <c r="S659" s="111"/>
      <c r="T659" s="111"/>
      <c r="U659" s="111"/>
      <c r="V659" s="111"/>
      <c r="W659" s="111"/>
      <c r="X659" s="111"/>
      <c r="Y659" s="111"/>
      <c r="Z659" s="111"/>
      <c r="AA659" s="111"/>
      <c r="AB659" s="111"/>
      <c r="AC659" s="111"/>
      <c r="AD659" s="111"/>
      <c r="AE659" s="91"/>
      <c r="AF659" s="91"/>
      <c r="AG659" s="91"/>
      <c r="AH659" s="91"/>
      <c r="AI659" s="91"/>
      <c r="AJ659" s="91"/>
      <c r="AK659" s="91"/>
      <c r="AL659" s="91"/>
      <c r="AM659" s="91"/>
      <c r="AN659" s="91"/>
      <c r="AO659" s="91"/>
      <c r="AP659" s="91"/>
      <c r="AQ659" s="91"/>
      <c r="AR659" s="91"/>
      <c r="AS659" s="106"/>
      <c r="AT659" s="91"/>
      <c r="AU659" s="91"/>
      <c r="AV659" s="91"/>
      <c r="AW659" s="91"/>
      <c r="AX659" s="91"/>
      <c r="AY659" s="91"/>
      <c r="AZ659" s="91"/>
    </row>
    <row r="660" spans="16:52" x14ac:dyDescent="0.2">
      <c r="P660" s="101"/>
      <c r="Q660" s="101"/>
      <c r="R660" s="91"/>
      <c r="S660" s="111"/>
      <c r="T660" s="111"/>
      <c r="U660" s="111"/>
      <c r="V660" s="111"/>
      <c r="W660" s="111"/>
      <c r="X660" s="111"/>
      <c r="Y660" s="111"/>
      <c r="Z660" s="111"/>
      <c r="AA660" s="111"/>
      <c r="AB660" s="111"/>
      <c r="AC660" s="111"/>
      <c r="AD660" s="111"/>
      <c r="AE660" s="91"/>
      <c r="AF660" s="91"/>
      <c r="AG660" s="91"/>
      <c r="AH660" s="91"/>
      <c r="AI660" s="91"/>
      <c r="AJ660" s="91"/>
      <c r="AK660" s="91"/>
      <c r="AL660" s="91"/>
      <c r="AM660" s="91"/>
      <c r="AN660" s="91"/>
      <c r="AO660" s="91"/>
      <c r="AP660" s="91"/>
      <c r="AQ660" s="91"/>
      <c r="AR660" s="91"/>
      <c r="AS660" s="106"/>
      <c r="AT660" s="91"/>
      <c r="AU660" s="91"/>
      <c r="AV660" s="91"/>
      <c r="AW660" s="91"/>
      <c r="AX660" s="91"/>
      <c r="AY660" s="91"/>
      <c r="AZ660" s="91"/>
    </row>
    <row r="661" spans="16:52" x14ac:dyDescent="0.2">
      <c r="P661" s="101"/>
      <c r="Q661" s="101"/>
      <c r="R661" s="91"/>
      <c r="S661" s="111"/>
      <c r="T661" s="111"/>
      <c r="U661" s="111"/>
      <c r="V661" s="111"/>
      <c r="W661" s="111"/>
      <c r="X661" s="111"/>
      <c r="Y661" s="111"/>
      <c r="Z661" s="111"/>
      <c r="AA661" s="111"/>
      <c r="AB661" s="111"/>
      <c r="AC661" s="111"/>
      <c r="AD661" s="111"/>
      <c r="AE661" s="91"/>
      <c r="AF661" s="91"/>
      <c r="AG661" s="91"/>
      <c r="AH661" s="91"/>
      <c r="AI661" s="91"/>
      <c r="AJ661" s="91"/>
      <c r="AK661" s="91"/>
      <c r="AL661" s="91"/>
      <c r="AM661" s="91"/>
      <c r="AN661" s="91"/>
      <c r="AO661" s="91"/>
      <c r="AP661" s="91"/>
      <c r="AQ661" s="91"/>
      <c r="AR661" s="91"/>
      <c r="AS661" s="106"/>
      <c r="AT661" s="91"/>
      <c r="AU661" s="91"/>
      <c r="AV661" s="91"/>
      <c r="AW661" s="91"/>
      <c r="AX661" s="91"/>
      <c r="AY661" s="91"/>
      <c r="AZ661" s="91"/>
    </row>
    <row r="662" spans="16:52" x14ac:dyDescent="0.2">
      <c r="P662" s="101"/>
      <c r="Q662" s="101"/>
      <c r="R662" s="91"/>
      <c r="S662" s="111"/>
      <c r="T662" s="111"/>
      <c r="U662" s="111"/>
      <c r="V662" s="111"/>
      <c r="W662" s="111"/>
      <c r="X662" s="111"/>
      <c r="Y662" s="111"/>
      <c r="Z662" s="111"/>
      <c r="AA662" s="111"/>
      <c r="AB662" s="111"/>
      <c r="AC662" s="111"/>
      <c r="AD662" s="111"/>
      <c r="AE662" s="91"/>
      <c r="AF662" s="91"/>
      <c r="AG662" s="91"/>
      <c r="AH662" s="91"/>
      <c r="AI662" s="91"/>
      <c r="AJ662" s="91"/>
      <c r="AK662" s="91"/>
      <c r="AL662" s="91"/>
      <c r="AM662" s="91"/>
      <c r="AN662" s="91"/>
      <c r="AO662" s="91"/>
      <c r="AP662" s="91"/>
      <c r="AQ662" s="91"/>
      <c r="AR662" s="91"/>
      <c r="AS662" s="106"/>
      <c r="AT662" s="91"/>
      <c r="AU662" s="91"/>
      <c r="AV662" s="91"/>
      <c r="AW662" s="91"/>
      <c r="AX662" s="91"/>
      <c r="AY662" s="91"/>
      <c r="AZ662" s="91"/>
    </row>
    <row r="663" spans="16:52" x14ac:dyDescent="0.2">
      <c r="P663" s="101"/>
      <c r="Q663" s="101"/>
      <c r="R663" s="91"/>
      <c r="S663" s="111"/>
      <c r="T663" s="111"/>
      <c r="U663" s="111"/>
      <c r="V663" s="111"/>
      <c r="W663" s="111"/>
      <c r="X663" s="111"/>
      <c r="Y663" s="111"/>
      <c r="Z663" s="111"/>
      <c r="AA663" s="111"/>
      <c r="AB663" s="111"/>
      <c r="AC663" s="111"/>
      <c r="AD663" s="111"/>
      <c r="AE663" s="91"/>
      <c r="AF663" s="91"/>
      <c r="AG663" s="91"/>
      <c r="AH663" s="91"/>
      <c r="AI663" s="91"/>
      <c r="AJ663" s="91"/>
      <c r="AK663" s="91"/>
      <c r="AL663" s="91"/>
      <c r="AM663" s="91"/>
      <c r="AN663" s="91"/>
      <c r="AO663" s="91"/>
      <c r="AP663" s="91"/>
      <c r="AQ663" s="91"/>
      <c r="AR663" s="91"/>
      <c r="AS663" s="106"/>
      <c r="AT663" s="91"/>
      <c r="AU663" s="91"/>
      <c r="AV663" s="91"/>
      <c r="AW663" s="91"/>
      <c r="AX663" s="91"/>
      <c r="AY663" s="91"/>
      <c r="AZ663" s="91"/>
    </row>
    <row r="664" spans="16:52" x14ac:dyDescent="0.2">
      <c r="P664" s="101"/>
      <c r="Q664" s="101"/>
      <c r="R664" s="91"/>
      <c r="S664" s="111"/>
      <c r="T664" s="111"/>
      <c r="U664" s="111"/>
      <c r="V664" s="111"/>
      <c r="W664" s="111"/>
      <c r="X664" s="111"/>
      <c r="Y664" s="111"/>
      <c r="Z664" s="111"/>
      <c r="AA664" s="111"/>
      <c r="AB664" s="111"/>
      <c r="AC664" s="111"/>
      <c r="AD664" s="111"/>
      <c r="AE664" s="91"/>
      <c r="AF664" s="91"/>
      <c r="AG664" s="91"/>
      <c r="AH664" s="91"/>
      <c r="AI664" s="91"/>
      <c r="AJ664" s="91"/>
      <c r="AK664" s="91"/>
      <c r="AL664" s="91"/>
      <c r="AM664" s="91"/>
      <c r="AN664" s="91"/>
      <c r="AO664" s="91"/>
      <c r="AP664" s="91"/>
      <c r="AQ664" s="91"/>
      <c r="AR664" s="91"/>
      <c r="AS664" s="106"/>
      <c r="AT664" s="91"/>
      <c r="AU664" s="91"/>
      <c r="AV664" s="91"/>
      <c r="AW664" s="91"/>
      <c r="AX664" s="91"/>
      <c r="AY664" s="91"/>
      <c r="AZ664" s="91"/>
    </row>
    <row r="665" spans="16:52" x14ac:dyDescent="0.2">
      <c r="P665" s="101"/>
      <c r="Q665" s="101"/>
      <c r="R665" s="91"/>
      <c r="S665" s="111"/>
      <c r="T665" s="111"/>
      <c r="U665" s="111"/>
      <c r="V665" s="111"/>
      <c r="W665" s="111"/>
      <c r="X665" s="111"/>
      <c r="Y665" s="111"/>
      <c r="Z665" s="111"/>
      <c r="AA665" s="111"/>
      <c r="AB665" s="111"/>
      <c r="AC665" s="111"/>
      <c r="AD665" s="111"/>
      <c r="AE665" s="91"/>
      <c r="AF665" s="91"/>
      <c r="AG665" s="91"/>
      <c r="AH665" s="91"/>
      <c r="AI665" s="91"/>
      <c r="AJ665" s="91"/>
      <c r="AK665" s="91"/>
      <c r="AL665" s="91"/>
      <c r="AM665" s="91"/>
      <c r="AN665" s="91"/>
      <c r="AO665" s="91"/>
      <c r="AP665" s="91"/>
      <c r="AQ665" s="91"/>
      <c r="AR665" s="91"/>
      <c r="AS665" s="106"/>
      <c r="AT665" s="91"/>
      <c r="AU665" s="91"/>
      <c r="AV665" s="91"/>
      <c r="AW665" s="91"/>
      <c r="AX665" s="91"/>
      <c r="AY665" s="91"/>
      <c r="AZ665" s="91"/>
    </row>
    <row r="666" spans="16:52" x14ac:dyDescent="0.2">
      <c r="P666" s="101"/>
      <c r="Q666" s="101"/>
      <c r="R666" s="91"/>
      <c r="S666" s="111"/>
      <c r="T666" s="111"/>
      <c r="U666" s="111"/>
      <c r="V666" s="111"/>
      <c r="W666" s="111"/>
      <c r="X666" s="111"/>
      <c r="Y666" s="111"/>
      <c r="Z666" s="111"/>
      <c r="AA666" s="111"/>
      <c r="AB666" s="111"/>
      <c r="AC666" s="111"/>
      <c r="AD666" s="111"/>
      <c r="AE666" s="91"/>
      <c r="AF666" s="91"/>
      <c r="AG666" s="91"/>
      <c r="AH666" s="91"/>
      <c r="AI666" s="91"/>
      <c r="AJ666" s="91"/>
      <c r="AK666" s="91"/>
      <c r="AL666" s="91"/>
      <c r="AM666" s="91"/>
      <c r="AN666" s="91"/>
      <c r="AO666" s="91"/>
      <c r="AP666" s="91"/>
      <c r="AQ666" s="91"/>
      <c r="AR666" s="91"/>
      <c r="AS666" s="106"/>
      <c r="AT666" s="91"/>
      <c r="AU666" s="91"/>
      <c r="AV666" s="91"/>
      <c r="AW666" s="91"/>
      <c r="AX666" s="91"/>
      <c r="AY666" s="91"/>
      <c r="AZ666" s="91"/>
    </row>
    <row r="667" spans="16:52" x14ac:dyDescent="0.2">
      <c r="P667" s="101"/>
      <c r="Q667" s="101"/>
      <c r="R667" s="91"/>
      <c r="S667" s="111"/>
      <c r="T667" s="111"/>
      <c r="U667" s="111"/>
      <c r="V667" s="111"/>
      <c r="W667" s="111"/>
      <c r="X667" s="111"/>
      <c r="Y667" s="111"/>
      <c r="Z667" s="111"/>
      <c r="AA667" s="111"/>
      <c r="AB667" s="111"/>
      <c r="AC667" s="111"/>
      <c r="AD667" s="111"/>
      <c r="AE667" s="91"/>
      <c r="AF667" s="91"/>
      <c r="AG667" s="91"/>
      <c r="AH667" s="91"/>
      <c r="AI667" s="91"/>
      <c r="AJ667" s="91"/>
      <c r="AK667" s="91"/>
      <c r="AL667" s="91"/>
      <c r="AM667" s="91"/>
      <c r="AN667" s="91"/>
      <c r="AO667" s="91"/>
      <c r="AP667" s="91"/>
      <c r="AQ667" s="91"/>
      <c r="AR667" s="91"/>
      <c r="AS667" s="106"/>
      <c r="AT667" s="91"/>
      <c r="AU667" s="91"/>
      <c r="AV667" s="91"/>
      <c r="AW667" s="91"/>
      <c r="AX667" s="91"/>
      <c r="AY667" s="91"/>
      <c r="AZ667" s="91"/>
    </row>
    <row r="668" spans="16:52" x14ac:dyDescent="0.2">
      <c r="P668" s="101"/>
      <c r="Q668" s="101"/>
      <c r="R668" s="91"/>
      <c r="S668" s="111"/>
      <c r="T668" s="111"/>
      <c r="U668" s="111"/>
      <c r="V668" s="111"/>
      <c r="W668" s="111"/>
      <c r="X668" s="111"/>
      <c r="Y668" s="111"/>
      <c r="Z668" s="111"/>
      <c r="AA668" s="111"/>
      <c r="AB668" s="111"/>
      <c r="AC668" s="111"/>
      <c r="AD668" s="111"/>
      <c r="AE668" s="91"/>
      <c r="AF668" s="91"/>
      <c r="AG668" s="91"/>
      <c r="AH668" s="91"/>
      <c r="AI668" s="91"/>
      <c r="AJ668" s="91"/>
      <c r="AK668" s="91"/>
      <c r="AL668" s="91"/>
      <c r="AM668" s="91"/>
      <c r="AN668" s="91"/>
      <c r="AO668" s="91"/>
      <c r="AP668" s="91"/>
      <c r="AQ668" s="91"/>
      <c r="AR668" s="91"/>
      <c r="AS668" s="106"/>
      <c r="AT668" s="91"/>
      <c r="AU668" s="91"/>
      <c r="AV668" s="91"/>
      <c r="AW668" s="91"/>
      <c r="AX668" s="91"/>
      <c r="AY668" s="91"/>
      <c r="AZ668" s="91"/>
    </row>
    <row r="669" spans="16:52" x14ac:dyDescent="0.2">
      <c r="P669" s="101"/>
      <c r="Q669" s="101"/>
      <c r="R669" s="91"/>
      <c r="S669" s="111"/>
      <c r="T669" s="111"/>
      <c r="U669" s="111"/>
      <c r="V669" s="111"/>
      <c r="W669" s="111"/>
      <c r="X669" s="111"/>
      <c r="Y669" s="111"/>
      <c r="Z669" s="111"/>
      <c r="AA669" s="111"/>
      <c r="AB669" s="111"/>
      <c r="AC669" s="111"/>
      <c r="AD669" s="111"/>
      <c r="AE669" s="91"/>
      <c r="AF669" s="91"/>
      <c r="AG669" s="91"/>
      <c r="AH669" s="91"/>
      <c r="AI669" s="91"/>
      <c r="AJ669" s="91"/>
      <c r="AK669" s="91"/>
      <c r="AL669" s="91"/>
      <c r="AM669" s="91"/>
      <c r="AN669" s="91"/>
      <c r="AO669" s="91"/>
      <c r="AP669" s="91"/>
      <c r="AQ669" s="91"/>
      <c r="AR669" s="91"/>
      <c r="AS669" s="106"/>
      <c r="AT669" s="91"/>
      <c r="AU669" s="91"/>
      <c r="AV669" s="91"/>
      <c r="AW669" s="91"/>
      <c r="AX669" s="91"/>
      <c r="AY669" s="91"/>
      <c r="AZ669" s="91"/>
    </row>
    <row r="670" spans="16:52" x14ac:dyDescent="0.2">
      <c r="P670" s="101"/>
      <c r="Q670" s="101"/>
      <c r="R670" s="91"/>
      <c r="S670" s="111"/>
      <c r="T670" s="111"/>
      <c r="U670" s="111"/>
      <c r="V670" s="111"/>
      <c r="W670" s="111"/>
      <c r="X670" s="111"/>
      <c r="Y670" s="111"/>
      <c r="Z670" s="111"/>
      <c r="AA670" s="111"/>
      <c r="AB670" s="111"/>
      <c r="AC670" s="111"/>
      <c r="AD670" s="111"/>
      <c r="AE670" s="91"/>
      <c r="AF670" s="91"/>
      <c r="AG670" s="91"/>
      <c r="AH670" s="91"/>
      <c r="AI670" s="91"/>
      <c r="AJ670" s="91"/>
      <c r="AK670" s="91"/>
      <c r="AL670" s="91"/>
      <c r="AM670" s="91"/>
      <c r="AN670" s="91"/>
      <c r="AO670" s="91"/>
      <c r="AP670" s="91"/>
      <c r="AQ670" s="91"/>
      <c r="AR670" s="91"/>
      <c r="AS670" s="106"/>
      <c r="AT670" s="91"/>
      <c r="AU670" s="91"/>
      <c r="AV670" s="91"/>
      <c r="AW670" s="91"/>
      <c r="AX670" s="91"/>
      <c r="AY670" s="91"/>
      <c r="AZ670" s="91"/>
    </row>
    <row r="671" spans="16:52" x14ac:dyDescent="0.2">
      <c r="P671" s="101"/>
      <c r="Q671" s="101"/>
      <c r="R671" s="91"/>
      <c r="S671" s="111"/>
      <c r="T671" s="111"/>
      <c r="U671" s="111"/>
      <c r="V671" s="111"/>
      <c r="W671" s="111"/>
      <c r="X671" s="111"/>
      <c r="Y671" s="111"/>
      <c r="Z671" s="111"/>
      <c r="AA671" s="111"/>
      <c r="AB671" s="111"/>
      <c r="AC671" s="111"/>
      <c r="AD671" s="111"/>
      <c r="AE671" s="91"/>
      <c r="AF671" s="91"/>
      <c r="AG671" s="91"/>
      <c r="AH671" s="91"/>
      <c r="AI671" s="91"/>
      <c r="AJ671" s="91"/>
      <c r="AK671" s="91"/>
      <c r="AL671" s="91"/>
      <c r="AM671" s="91"/>
      <c r="AN671" s="91"/>
      <c r="AO671" s="91"/>
      <c r="AP671" s="91"/>
      <c r="AQ671" s="91"/>
      <c r="AR671" s="91"/>
      <c r="AS671" s="106"/>
      <c r="AT671" s="91"/>
      <c r="AU671" s="91"/>
      <c r="AV671" s="91"/>
      <c r="AW671" s="91"/>
      <c r="AX671" s="91"/>
      <c r="AY671" s="91"/>
      <c r="AZ671" s="91"/>
    </row>
    <row r="672" spans="16:52" x14ac:dyDescent="0.2">
      <c r="P672" s="101"/>
      <c r="Q672" s="101"/>
      <c r="R672" s="91"/>
      <c r="S672" s="111"/>
      <c r="T672" s="111"/>
      <c r="U672" s="111"/>
      <c r="V672" s="111"/>
      <c r="W672" s="111"/>
      <c r="X672" s="111"/>
      <c r="Y672" s="111"/>
      <c r="Z672" s="111"/>
      <c r="AA672" s="111"/>
      <c r="AB672" s="111"/>
      <c r="AC672" s="111"/>
      <c r="AD672" s="111"/>
      <c r="AE672" s="91"/>
      <c r="AF672" s="91"/>
      <c r="AG672" s="91"/>
      <c r="AH672" s="91"/>
      <c r="AI672" s="91"/>
      <c r="AJ672" s="91"/>
      <c r="AK672" s="91"/>
      <c r="AL672" s="91"/>
      <c r="AM672" s="91"/>
      <c r="AN672" s="91"/>
      <c r="AO672" s="91"/>
      <c r="AP672" s="91"/>
      <c r="AQ672" s="91"/>
      <c r="AR672" s="91"/>
      <c r="AS672" s="106"/>
      <c r="AT672" s="91"/>
      <c r="AU672" s="91"/>
      <c r="AV672" s="91"/>
      <c r="AW672" s="91"/>
      <c r="AX672" s="91"/>
      <c r="AY672" s="91"/>
      <c r="AZ672" s="91"/>
    </row>
    <row r="673" spans="16:52" x14ac:dyDescent="0.2">
      <c r="P673" s="101"/>
      <c r="Q673" s="101"/>
      <c r="R673" s="91"/>
      <c r="S673" s="111"/>
      <c r="T673" s="111"/>
      <c r="U673" s="111"/>
      <c r="V673" s="111"/>
      <c r="W673" s="111"/>
      <c r="X673" s="111"/>
      <c r="Y673" s="111"/>
      <c r="Z673" s="111"/>
      <c r="AA673" s="111"/>
      <c r="AB673" s="111"/>
      <c r="AC673" s="111"/>
      <c r="AD673" s="111"/>
      <c r="AE673" s="91"/>
      <c r="AF673" s="91"/>
      <c r="AG673" s="91"/>
      <c r="AH673" s="91"/>
      <c r="AI673" s="91"/>
      <c r="AJ673" s="91"/>
      <c r="AK673" s="91"/>
      <c r="AL673" s="91"/>
      <c r="AM673" s="91"/>
      <c r="AN673" s="91"/>
      <c r="AO673" s="91"/>
      <c r="AP673" s="91"/>
      <c r="AQ673" s="91"/>
      <c r="AR673" s="91"/>
      <c r="AS673" s="106"/>
      <c r="AT673" s="91"/>
      <c r="AU673" s="91"/>
      <c r="AV673" s="91"/>
      <c r="AW673" s="91"/>
      <c r="AX673" s="91"/>
      <c r="AY673" s="91"/>
      <c r="AZ673" s="91"/>
    </row>
    <row r="674" spans="16:52" x14ac:dyDescent="0.2">
      <c r="P674" s="101"/>
      <c r="Q674" s="101"/>
      <c r="R674" s="91"/>
      <c r="S674" s="111"/>
      <c r="T674" s="111"/>
      <c r="U674" s="111"/>
      <c r="V674" s="111"/>
      <c r="W674" s="111"/>
      <c r="X674" s="111"/>
      <c r="Y674" s="111"/>
      <c r="Z674" s="111"/>
      <c r="AA674" s="111"/>
      <c r="AB674" s="111"/>
      <c r="AC674" s="111"/>
      <c r="AD674" s="111"/>
      <c r="AE674" s="91"/>
      <c r="AF674" s="91"/>
      <c r="AG674" s="91"/>
      <c r="AH674" s="91"/>
      <c r="AI674" s="91"/>
      <c r="AJ674" s="91"/>
      <c r="AK674" s="91"/>
      <c r="AL674" s="91"/>
      <c r="AM674" s="91"/>
      <c r="AN674" s="91"/>
      <c r="AO674" s="91"/>
      <c r="AP674" s="91"/>
      <c r="AQ674" s="91"/>
      <c r="AR674" s="91"/>
      <c r="AS674" s="106"/>
      <c r="AT674" s="91"/>
      <c r="AU674" s="91"/>
      <c r="AV674" s="91"/>
      <c r="AW674" s="91"/>
      <c r="AX674" s="91"/>
      <c r="AY674" s="91"/>
      <c r="AZ674" s="91"/>
    </row>
    <row r="675" spans="16:52" x14ac:dyDescent="0.2">
      <c r="P675" s="101"/>
      <c r="Q675" s="101"/>
      <c r="R675" s="91"/>
      <c r="S675" s="111"/>
      <c r="T675" s="111"/>
      <c r="U675" s="111"/>
      <c r="V675" s="111"/>
      <c r="W675" s="111"/>
      <c r="X675" s="111"/>
      <c r="Y675" s="111"/>
      <c r="Z675" s="111"/>
      <c r="AA675" s="111"/>
      <c r="AB675" s="111"/>
      <c r="AC675" s="111"/>
      <c r="AD675" s="111"/>
      <c r="AE675" s="91"/>
      <c r="AF675" s="91"/>
      <c r="AG675" s="91"/>
      <c r="AH675" s="91"/>
      <c r="AI675" s="91"/>
      <c r="AJ675" s="91"/>
      <c r="AK675" s="91"/>
      <c r="AL675" s="91"/>
      <c r="AM675" s="91"/>
      <c r="AN675" s="91"/>
      <c r="AO675" s="91"/>
      <c r="AP675" s="91"/>
      <c r="AQ675" s="91"/>
      <c r="AR675" s="91"/>
      <c r="AS675" s="106"/>
      <c r="AT675" s="91"/>
      <c r="AU675" s="91"/>
      <c r="AV675" s="91"/>
      <c r="AW675" s="91"/>
      <c r="AX675" s="91"/>
      <c r="AY675" s="91"/>
      <c r="AZ675" s="91"/>
    </row>
  </sheetData>
  <sheetProtection algorithmName="SHA-512" hashValue="GC0yz6K+sbsfP8/1J/xtN9kC3sUdj329f5SS2Wq2oEs0PF+QzoLzAchvwVAcecqWul7oF7Lh4Cht/7VjeeUZyg==" saltValue="1xC5bwit1K+z5qlVZBJXoA==" spinCount="100000" sheet="1" objects="1" scenarios="1" formatRows="0" autoFilter="0"/>
  <autoFilter ref="A7:BJ9" xr:uid="{00000000-0001-0000-0300-000000000000}"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mergeCells count="45">
    <mergeCell ref="F1:AX1"/>
    <mergeCell ref="F2:AX2"/>
    <mergeCell ref="AY1:AZ2"/>
    <mergeCell ref="AY3:AZ3"/>
    <mergeCell ref="F3:AX3"/>
    <mergeCell ref="AZ7:AZ9"/>
    <mergeCell ref="G7:G9"/>
    <mergeCell ref="H7:H9"/>
    <mergeCell ref="J7:J9"/>
    <mergeCell ref="I7:I9"/>
    <mergeCell ref="L7:L9"/>
    <mergeCell ref="X8:AD8"/>
    <mergeCell ref="AM8:AM9"/>
    <mergeCell ref="O7:O9"/>
    <mergeCell ref="AW7:AW9"/>
    <mergeCell ref="AE8:AL8"/>
    <mergeCell ref="AX7:AX9"/>
    <mergeCell ref="N7:N9"/>
    <mergeCell ref="AY7:AY9"/>
    <mergeCell ref="Q7:Q9"/>
    <mergeCell ref="W8:W9"/>
    <mergeCell ref="AO8:AO9"/>
    <mergeCell ref="AP8:AP9"/>
    <mergeCell ref="AQ8:AQ9"/>
    <mergeCell ref="R7:AR7"/>
    <mergeCell ref="A6:N6"/>
    <mergeCell ref="A7:A9"/>
    <mergeCell ref="B7:B9"/>
    <mergeCell ref="C7:C9"/>
    <mergeCell ref="AT7:AT9"/>
    <mergeCell ref="O6:AZ6"/>
    <mergeCell ref="M7:M9"/>
    <mergeCell ref="A1:C2"/>
    <mergeCell ref="A3:C3"/>
    <mergeCell ref="AN8:AN9"/>
    <mergeCell ref="F7:F9"/>
    <mergeCell ref="AS7:AS9"/>
    <mergeCell ref="F4:AV4"/>
    <mergeCell ref="AR8:AR9"/>
    <mergeCell ref="K7:K9"/>
    <mergeCell ref="AU7:AU9"/>
    <mergeCell ref="AV7:AV9"/>
    <mergeCell ref="P7:P9"/>
    <mergeCell ref="R8:R9"/>
    <mergeCell ref="S8:V8"/>
  </mergeCells>
  <conditionalFormatting sqref="A11:L341 N11:N341 M19 M128 M241">
    <cfRule type="expression" dxfId="0" priority="1">
      <formula>A11=0</formula>
    </cfRule>
  </conditionalFormatting>
  <dataValidations count="9">
    <dataValidation allowBlank="1" showInputMessage="1" showErrorMessage="1" error="Señor usuario, debe ingresar un número valido mayor a 0." sqref="AT342:AT1048576 AW11:AY11 AW12:AZ119 AW120:AY120 AR11:AR1048576 AW121:AZ232 AW234:AZ1048576 AW233:AY233" xr:uid="{00000000-0002-0000-0300-000000000000}"/>
    <dataValidation type="list" allowBlank="1" showInputMessage="1" showErrorMessage="1" sqref="O11:O341" xr:uid="{00000000-0002-0000-0300-000001000000}">
      <formula1>INDIRECT(M11)</formula1>
    </dataValidation>
    <dataValidation type="whole" allowBlank="1" showInputMessage="1" showErrorMessage="1" error="Señor usuario, debe ingresar un número valido mayor a 0." sqref="W11:W341 AY3 AU4:AU1048576" xr:uid="{00000000-0002-0000-0300-000003000000}">
      <formula1>0</formula1>
      <formula2>10000</formula2>
    </dataValidation>
    <dataValidation type="date" allowBlank="1" showInputMessage="1" showErrorMessage="1" error="La columna solo acepta registros de fecha con la siguiente estructura: DD/MM/AAAA" sqref="P4:Q1048576" xr:uid="{7512B291-D780-4CBD-A5A2-C8AC7E2207FF}">
      <formula1>45658</formula1>
      <formula2>46022</formula2>
    </dataValidation>
    <dataValidation type="whole" allowBlank="1" showInputMessage="1" showErrorMessage="1" error="La columna solo acepta registros númericos mayores a 0" sqref="S4:V1048576 X4:AQ1048576" xr:uid="{EE5D6983-B72D-42F9-A5EB-536A1D28331B}">
      <formula1>0</formula1>
      <formula2>10000</formula2>
    </dataValidation>
    <dataValidation type="whole" allowBlank="1" showInputMessage="1" showErrorMessage="1" error="Señor usuario, debe ingresar un número valido mayor a 0." sqref="AS4:AS1048576" xr:uid="{8A2E916C-FE3A-4EB5-A284-CEABBFDEFD4D}">
      <formula1>0</formula1>
      <formula2>999999999</formula2>
    </dataValidation>
    <dataValidation type="custom" allowBlank="1" showInputMessage="1" showErrorMessage="1" error="Debe ingresar un texto. Este campo no puede quedar vacío ni contener números." sqref="AV342:AV1048576 AV4:AV10" xr:uid="{C036AEA0-223E-4376-9331-4FD47513787D}">
      <formula1>AND(ISTEXT(AV10), AV10&lt;&gt;"")</formula1>
    </dataValidation>
    <dataValidation type="custom" allowBlank="1" showInputMessage="1" showErrorMessage="1" error="Debe ingresar un texto. Este campo no puede quedar vacío ni contener números." sqref="AV11:AV341" xr:uid="{67AC3399-3501-42FB-83FE-EADBD3D111FC}">
      <formula1>AND(ISTEXT(AV11), AV11&lt;&gt;"")</formula1>
    </dataValidation>
    <dataValidation allowBlank="1" showInputMessage="1" showErrorMessage="1" error="Señor Usuario, debe ingresar un número mayor a 0." sqref="R4:R1048576" xr:uid="{E75CCAA1-B245-4B4C-A8EA-59A9CCCE73F9}"/>
  </dataValidations>
  <printOptions horizontalCentered="1"/>
  <pageMargins left="0.31496062992125984" right="0.31496062992125984" top="0.35433070866141736" bottom="0.35433070866141736" header="0" footer="0"/>
  <pageSetup paperSize="9" scale="1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ñor usuario, debe ingresar un número valido mayor a 0." xr:uid="{00000000-0002-0000-0300-000004000000}">
          <x14:formula1>
            <xm:f>Listas!$A$25:$A$30</xm:f>
          </x14:formula1>
          <xm:sqref>AT11:AT341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B66"/>
  <sheetViews>
    <sheetView showGridLines="0" zoomScaleNormal="100" workbookViewId="0">
      <selection activeCell="B8" sqref="B8"/>
    </sheetView>
  </sheetViews>
  <sheetFormatPr baseColWidth="10" defaultRowHeight="16.5" x14ac:dyDescent="0.3"/>
  <cols>
    <col min="1" max="1" width="15.85546875" style="52" customWidth="1"/>
    <col min="2" max="2" width="25" style="49" bestFit="1" customWidth="1"/>
    <col min="3" max="3" width="16.5703125" bestFit="1" customWidth="1"/>
    <col min="4" max="4" width="22.140625" bestFit="1" customWidth="1"/>
    <col min="5" max="5" width="22.7109375" bestFit="1" customWidth="1"/>
    <col min="6" max="6" width="20.42578125" bestFit="1" customWidth="1"/>
    <col min="7" max="7" width="22.28515625" bestFit="1" customWidth="1"/>
    <col min="8" max="8" width="27.140625" bestFit="1" customWidth="1"/>
    <col min="9" max="9" width="27.7109375" bestFit="1" customWidth="1"/>
  </cols>
  <sheetData>
    <row r="5" spans="1:2" s="20" customFormat="1" x14ac:dyDescent="0.2">
      <c r="A5" s="225" t="s">
        <v>192</v>
      </c>
      <c r="B5" s="225"/>
    </row>
    <row r="6" spans="1:2" s="20" customFormat="1" x14ac:dyDescent="0.2">
      <c r="A6" s="50" t="s">
        <v>87</v>
      </c>
      <c r="B6" s="51" t="s">
        <v>188</v>
      </c>
    </row>
    <row r="7" spans="1:2" s="20" customFormat="1" x14ac:dyDescent="0.2">
      <c r="A7" s="58">
        <v>0</v>
      </c>
      <c r="B7" s="59">
        <v>118</v>
      </c>
    </row>
    <row r="8" spans="1:2" s="20" customFormat="1" x14ac:dyDescent="0.2">
      <c r="A8" s="58">
        <v>0</v>
      </c>
      <c r="B8" s="59">
        <v>118</v>
      </c>
    </row>
    <row r="9" spans="1:2" s="20" customFormat="1" x14ac:dyDescent="0.2">
      <c r="A9" s="60" t="s">
        <v>108</v>
      </c>
      <c r="B9" s="51">
        <v>118</v>
      </c>
    </row>
    <row r="10" spans="1:2" x14ac:dyDescent="0.3">
      <c r="A10" s="49"/>
    </row>
    <row r="11" spans="1:2" x14ac:dyDescent="0.3">
      <c r="A11" s="49"/>
    </row>
    <row r="12" spans="1:2" x14ac:dyDescent="0.3">
      <c r="A12" s="49"/>
    </row>
    <row r="13" spans="1:2" x14ac:dyDescent="0.3">
      <c r="A13" s="49"/>
    </row>
    <row r="33" spans="1:2" x14ac:dyDescent="0.3">
      <c r="A33" s="226" t="s">
        <v>189</v>
      </c>
      <c r="B33" s="226"/>
    </row>
    <row r="34" spans="1:2" x14ac:dyDescent="0.3">
      <c r="A34" s="47" t="s">
        <v>190</v>
      </c>
      <c r="B34" s="57" t="s">
        <v>191</v>
      </c>
    </row>
    <row r="35" spans="1:2" x14ac:dyDescent="0.3">
      <c r="A35" s="48" t="s">
        <v>108</v>
      </c>
      <c r="B35" s="57"/>
    </row>
    <row r="36" spans="1:2" x14ac:dyDescent="0.3">
      <c r="A36" s="49"/>
    </row>
    <row r="37" spans="1:2" x14ac:dyDescent="0.3">
      <c r="A37" s="49"/>
    </row>
    <row r="38" spans="1:2" x14ac:dyDescent="0.3">
      <c r="A38" s="49"/>
    </row>
    <row r="39" spans="1:2" x14ac:dyDescent="0.3">
      <c r="A39" s="49"/>
    </row>
    <row r="40" spans="1:2" x14ac:dyDescent="0.3">
      <c r="A40" s="49"/>
    </row>
    <row r="41" spans="1:2" x14ac:dyDescent="0.3">
      <c r="A41" s="49"/>
    </row>
    <row r="61" spans="1:2" x14ac:dyDescent="0.3">
      <c r="A61" s="226" t="s">
        <v>193</v>
      </c>
      <c r="B61" s="226"/>
    </row>
    <row r="62" spans="1:2" s="20" customFormat="1" x14ac:dyDescent="0.2">
      <c r="A62" s="53" t="s">
        <v>194</v>
      </c>
      <c r="B62" s="54" t="s">
        <v>195</v>
      </c>
    </row>
    <row r="63" spans="1:2" s="20" customFormat="1" x14ac:dyDescent="0.2">
      <c r="A63" s="55" t="s">
        <v>130</v>
      </c>
      <c r="B63" s="56">
        <f>SUM(Ejecucion!S11:S119)</f>
        <v>0</v>
      </c>
    </row>
    <row r="64" spans="1:2" s="20" customFormat="1" x14ac:dyDescent="0.2">
      <c r="A64" s="55" t="s">
        <v>131</v>
      </c>
      <c r="B64" s="56">
        <f>SUM(Ejecucion!T11:T119)</f>
        <v>0</v>
      </c>
    </row>
    <row r="65" spans="1:2" s="20" customFormat="1" x14ac:dyDescent="0.2">
      <c r="A65" s="55" t="s">
        <v>132</v>
      </c>
      <c r="B65" s="56">
        <f>SUM(Ejecucion!U11:U119)</f>
        <v>0</v>
      </c>
    </row>
    <row r="66" spans="1:2" s="20" customFormat="1" x14ac:dyDescent="0.2">
      <c r="A66" s="55" t="s">
        <v>196</v>
      </c>
      <c r="B66" s="56" t="e">
        <f>SUM(Ejecucion!#REF!)</f>
        <v>#REF!</v>
      </c>
    </row>
  </sheetData>
  <sheetProtection algorithmName="SHA-512" hashValue="6ybhSZ3+CKFe7BuRQtMJ4pF2j0idgiTg5XyHH4wlmVAwndm+2EMrVrqNDeq2OeUwTbKxD6KRMTfHUXfLsxXx/A==" saltValue="NpBsr/ml6pX5SkymDDL/2A==" spinCount="100000" sheet="1" objects="1" scenarios="1"/>
  <mergeCells count="3">
    <mergeCell ref="A5:B5"/>
    <mergeCell ref="A33:B33"/>
    <mergeCell ref="A61:B61"/>
  </mergeCells>
  <pageMargins left="0.7" right="0.7" top="0.75" bottom="0.75" header="0.3" footer="0.3"/>
  <pageSetup scale="43" orientation="portrait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showGridLines="0" zoomScaleNormal="100" workbookViewId="0">
      <selection activeCell="A2" sqref="A2:B2"/>
    </sheetView>
  </sheetViews>
  <sheetFormatPr baseColWidth="10" defaultRowHeight="12.75" x14ac:dyDescent="0.2"/>
  <cols>
    <col min="1" max="1" width="86.28515625" style="1" customWidth="1"/>
    <col min="2" max="2" width="74.140625" style="1" customWidth="1"/>
    <col min="3" max="237" width="11.42578125" style="1"/>
    <col min="238" max="238" width="38.28515625" style="1" customWidth="1"/>
    <col min="239" max="239" width="46.42578125" style="1" customWidth="1"/>
    <col min="240" max="493" width="11.42578125" style="1"/>
    <col min="494" max="494" width="38.28515625" style="1" customWidth="1"/>
    <col min="495" max="495" width="46.42578125" style="1" customWidth="1"/>
    <col min="496" max="749" width="11.42578125" style="1"/>
    <col min="750" max="750" width="38.28515625" style="1" customWidth="1"/>
    <col min="751" max="751" width="46.42578125" style="1" customWidth="1"/>
    <col min="752" max="1005" width="11.42578125" style="1"/>
    <col min="1006" max="1006" width="38.28515625" style="1" customWidth="1"/>
    <col min="1007" max="1007" width="46.42578125" style="1" customWidth="1"/>
    <col min="1008" max="1261" width="11.42578125" style="1"/>
    <col min="1262" max="1262" width="38.28515625" style="1" customWidth="1"/>
    <col min="1263" max="1263" width="46.42578125" style="1" customWidth="1"/>
    <col min="1264" max="1517" width="11.42578125" style="1"/>
    <col min="1518" max="1518" width="38.28515625" style="1" customWidth="1"/>
    <col min="1519" max="1519" width="46.42578125" style="1" customWidth="1"/>
    <col min="1520" max="1773" width="11.42578125" style="1"/>
    <col min="1774" max="1774" width="38.28515625" style="1" customWidth="1"/>
    <col min="1775" max="1775" width="46.42578125" style="1" customWidth="1"/>
    <col min="1776" max="2029" width="11.42578125" style="1"/>
    <col min="2030" max="2030" width="38.28515625" style="1" customWidth="1"/>
    <col min="2031" max="2031" width="46.42578125" style="1" customWidth="1"/>
    <col min="2032" max="2285" width="11.42578125" style="1"/>
    <col min="2286" max="2286" width="38.28515625" style="1" customWidth="1"/>
    <col min="2287" max="2287" width="46.42578125" style="1" customWidth="1"/>
    <col min="2288" max="2541" width="11.42578125" style="1"/>
    <col min="2542" max="2542" width="38.28515625" style="1" customWidth="1"/>
    <col min="2543" max="2543" width="46.42578125" style="1" customWidth="1"/>
    <col min="2544" max="2797" width="11.42578125" style="1"/>
    <col min="2798" max="2798" width="38.28515625" style="1" customWidth="1"/>
    <col min="2799" max="2799" width="46.42578125" style="1" customWidth="1"/>
    <col min="2800" max="3053" width="11.42578125" style="1"/>
    <col min="3054" max="3054" width="38.28515625" style="1" customWidth="1"/>
    <col min="3055" max="3055" width="46.42578125" style="1" customWidth="1"/>
    <col min="3056" max="3309" width="11.42578125" style="1"/>
    <col min="3310" max="3310" width="38.28515625" style="1" customWidth="1"/>
    <col min="3311" max="3311" width="46.42578125" style="1" customWidth="1"/>
    <col min="3312" max="3565" width="11.42578125" style="1"/>
    <col min="3566" max="3566" width="38.28515625" style="1" customWidth="1"/>
    <col min="3567" max="3567" width="46.42578125" style="1" customWidth="1"/>
    <col min="3568" max="3821" width="11.42578125" style="1"/>
    <col min="3822" max="3822" width="38.28515625" style="1" customWidth="1"/>
    <col min="3823" max="3823" width="46.42578125" style="1" customWidth="1"/>
    <col min="3824" max="4077" width="11.42578125" style="1"/>
    <col min="4078" max="4078" width="38.28515625" style="1" customWidth="1"/>
    <col min="4079" max="4079" width="46.42578125" style="1" customWidth="1"/>
    <col min="4080" max="4333" width="11.42578125" style="1"/>
    <col min="4334" max="4334" width="38.28515625" style="1" customWidth="1"/>
    <col min="4335" max="4335" width="46.42578125" style="1" customWidth="1"/>
    <col min="4336" max="4589" width="11.42578125" style="1"/>
    <col min="4590" max="4590" width="38.28515625" style="1" customWidth="1"/>
    <col min="4591" max="4591" width="46.42578125" style="1" customWidth="1"/>
    <col min="4592" max="4845" width="11.42578125" style="1"/>
    <col min="4846" max="4846" width="38.28515625" style="1" customWidth="1"/>
    <col min="4847" max="4847" width="46.42578125" style="1" customWidth="1"/>
    <col min="4848" max="5101" width="11.42578125" style="1"/>
    <col min="5102" max="5102" width="38.28515625" style="1" customWidth="1"/>
    <col min="5103" max="5103" width="46.42578125" style="1" customWidth="1"/>
    <col min="5104" max="5357" width="11.42578125" style="1"/>
    <col min="5358" max="5358" width="38.28515625" style="1" customWidth="1"/>
    <col min="5359" max="5359" width="46.42578125" style="1" customWidth="1"/>
    <col min="5360" max="5613" width="11.42578125" style="1"/>
    <col min="5614" max="5614" width="38.28515625" style="1" customWidth="1"/>
    <col min="5615" max="5615" width="46.42578125" style="1" customWidth="1"/>
    <col min="5616" max="5869" width="11.42578125" style="1"/>
    <col min="5870" max="5870" width="38.28515625" style="1" customWidth="1"/>
    <col min="5871" max="5871" width="46.42578125" style="1" customWidth="1"/>
    <col min="5872" max="6125" width="11.42578125" style="1"/>
    <col min="6126" max="6126" width="38.28515625" style="1" customWidth="1"/>
    <col min="6127" max="6127" width="46.42578125" style="1" customWidth="1"/>
    <col min="6128" max="6381" width="11.42578125" style="1"/>
    <col min="6382" max="6382" width="38.28515625" style="1" customWidth="1"/>
    <col min="6383" max="6383" width="46.42578125" style="1" customWidth="1"/>
    <col min="6384" max="6637" width="11.42578125" style="1"/>
    <col min="6638" max="6638" width="38.28515625" style="1" customWidth="1"/>
    <col min="6639" max="6639" width="46.42578125" style="1" customWidth="1"/>
    <col min="6640" max="6893" width="11.42578125" style="1"/>
    <col min="6894" max="6894" width="38.28515625" style="1" customWidth="1"/>
    <col min="6895" max="6895" width="46.42578125" style="1" customWidth="1"/>
    <col min="6896" max="7149" width="11.42578125" style="1"/>
    <col min="7150" max="7150" width="38.28515625" style="1" customWidth="1"/>
    <col min="7151" max="7151" width="46.42578125" style="1" customWidth="1"/>
    <col min="7152" max="7405" width="11.42578125" style="1"/>
    <col min="7406" max="7406" width="38.28515625" style="1" customWidth="1"/>
    <col min="7407" max="7407" width="46.42578125" style="1" customWidth="1"/>
    <col min="7408" max="7661" width="11.42578125" style="1"/>
    <col min="7662" max="7662" width="38.28515625" style="1" customWidth="1"/>
    <col min="7663" max="7663" width="46.42578125" style="1" customWidth="1"/>
    <col min="7664" max="7917" width="11.42578125" style="1"/>
    <col min="7918" max="7918" width="38.28515625" style="1" customWidth="1"/>
    <col min="7919" max="7919" width="46.42578125" style="1" customWidth="1"/>
    <col min="7920" max="8173" width="11.42578125" style="1"/>
    <col min="8174" max="8174" width="38.28515625" style="1" customWidth="1"/>
    <col min="8175" max="8175" width="46.42578125" style="1" customWidth="1"/>
    <col min="8176" max="8429" width="11.42578125" style="1"/>
    <col min="8430" max="8430" width="38.28515625" style="1" customWidth="1"/>
    <col min="8431" max="8431" width="46.42578125" style="1" customWidth="1"/>
    <col min="8432" max="8685" width="11.42578125" style="1"/>
    <col min="8686" max="8686" width="38.28515625" style="1" customWidth="1"/>
    <col min="8687" max="8687" width="46.42578125" style="1" customWidth="1"/>
    <col min="8688" max="8941" width="11.42578125" style="1"/>
    <col min="8942" max="8942" width="38.28515625" style="1" customWidth="1"/>
    <col min="8943" max="8943" width="46.42578125" style="1" customWidth="1"/>
    <col min="8944" max="9197" width="11.42578125" style="1"/>
    <col min="9198" max="9198" width="38.28515625" style="1" customWidth="1"/>
    <col min="9199" max="9199" width="46.42578125" style="1" customWidth="1"/>
    <col min="9200" max="9453" width="11.42578125" style="1"/>
    <col min="9454" max="9454" width="38.28515625" style="1" customWidth="1"/>
    <col min="9455" max="9455" width="46.42578125" style="1" customWidth="1"/>
    <col min="9456" max="9709" width="11.42578125" style="1"/>
    <col min="9710" max="9710" width="38.28515625" style="1" customWidth="1"/>
    <col min="9711" max="9711" width="46.42578125" style="1" customWidth="1"/>
    <col min="9712" max="9965" width="11.42578125" style="1"/>
    <col min="9966" max="9966" width="38.28515625" style="1" customWidth="1"/>
    <col min="9967" max="9967" width="46.42578125" style="1" customWidth="1"/>
    <col min="9968" max="10221" width="11.42578125" style="1"/>
    <col min="10222" max="10222" width="38.28515625" style="1" customWidth="1"/>
    <col min="10223" max="10223" width="46.42578125" style="1" customWidth="1"/>
    <col min="10224" max="10477" width="11.42578125" style="1"/>
    <col min="10478" max="10478" width="38.28515625" style="1" customWidth="1"/>
    <col min="10479" max="10479" width="46.42578125" style="1" customWidth="1"/>
    <col min="10480" max="10733" width="11.42578125" style="1"/>
    <col min="10734" max="10734" width="38.28515625" style="1" customWidth="1"/>
    <col min="10735" max="10735" width="46.42578125" style="1" customWidth="1"/>
    <col min="10736" max="10989" width="11.42578125" style="1"/>
    <col min="10990" max="10990" width="38.28515625" style="1" customWidth="1"/>
    <col min="10991" max="10991" width="46.42578125" style="1" customWidth="1"/>
    <col min="10992" max="11245" width="11.42578125" style="1"/>
    <col min="11246" max="11246" width="38.28515625" style="1" customWidth="1"/>
    <col min="11247" max="11247" width="46.42578125" style="1" customWidth="1"/>
    <col min="11248" max="11501" width="11.42578125" style="1"/>
    <col min="11502" max="11502" width="38.28515625" style="1" customWidth="1"/>
    <col min="11503" max="11503" width="46.42578125" style="1" customWidth="1"/>
    <col min="11504" max="11757" width="11.42578125" style="1"/>
    <col min="11758" max="11758" width="38.28515625" style="1" customWidth="1"/>
    <col min="11759" max="11759" width="46.42578125" style="1" customWidth="1"/>
    <col min="11760" max="12013" width="11.42578125" style="1"/>
    <col min="12014" max="12014" width="38.28515625" style="1" customWidth="1"/>
    <col min="12015" max="12015" width="46.42578125" style="1" customWidth="1"/>
    <col min="12016" max="12269" width="11.42578125" style="1"/>
    <col min="12270" max="12270" width="38.28515625" style="1" customWidth="1"/>
    <col min="12271" max="12271" width="46.42578125" style="1" customWidth="1"/>
    <col min="12272" max="12525" width="11.42578125" style="1"/>
    <col min="12526" max="12526" width="38.28515625" style="1" customWidth="1"/>
    <col min="12527" max="12527" width="46.42578125" style="1" customWidth="1"/>
    <col min="12528" max="12781" width="11.42578125" style="1"/>
    <col min="12782" max="12782" width="38.28515625" style="1" customWidth="1"/>
    <col min="12783" max="12783" width="46.42578125" style="1" customWidth="1"/>
    <col min="12784" max="13037" width="11.42578125" style="1"/>
    <col min="13038" max="13038" width="38.28515625" style="1" customWidth="1"/>
    <col min="13039" max="13039" width="46.42578125" style="1" customWidth="1"/>
    <col min="13040" max="13293" width="11.42578125" style="1"/>
    <col min="13294" max="13294" width="38.28515625" style="1" customWidth="1"/>
    <col min="13295" max="13295" width="46.42578125" style="1" customWidth="1"/>
    <col min="13296" max="13549" width="11.42578125" style="1"/>
    <col min="13550" max="13550" width="38.28515625" style="1" customWidth="1"/>
    <col min="13551" max="13551" width="46.42578125" style="1" customWidth="1"/>
    <col min="13552" max="13805" width="11.42578125" style="1"/>
    <col min="13806" max="13806" width="38.28515625" style="1" customWidth="1"/>
    <col min="13807" max="13807" width="46.42578125" style="1" customWidth="1"/>
    <col min="13808" max="14061" width="11.42578125" style="1"/>
    <col min="14062" max="14062" width="38.28515625" style="1" customWidth="1"/>
    <col min="14063" max="14063" width="46.42578125" style="1" customWidth="1"/>
    <col min="14064" max="14317" width="11.42578125" style="1"/>
    <col min="14318" max="14318" width="38.28515625" style="1" customWidth="1"/>
    <col min="14319" max="14319" width="46.42578125" style="1" customWidth="1"/>
    <col min="14320" max="14573" width="11.42578125" style="1"/>
    <col min="14574" max="14574" width="38.28515625" style="1" customWidth="1"/>
    <col min="14575" max="14575" width="46.42578125" style="1" customWidth="1"/>
    <col min="14576" max="14829" width="11.42578125" style="1"/>
    <col min="14830" max="14830" width="38.28515625" style="1" customWidth="1"/>
    <col min="14831" max="14831" width="46.42578125" style="1" customWidth="1"/>
    <col min="14832" max="15085" width="11.42578125" style="1"/>
    <col min="15086" max="15086" width="38.28515625" style="1" customWidth="1"/>
    <col min="15087" max="15087" width="46.42578125" style="1" customWidth="1"/>
    <col min="15088" max="15341" width="11.42578125" style="1"/>
    <col min="15342" max="15342" width="38.28515625" style="1" customWidth="1"/>
    <col min="15343" max="15343" width="46.42578125" style="1" customWidth="1"/>
    <col min="15344" max="15597" width="11.42578125" style="1"/>
    <col min="15598" max="15598" width="38.28515625" style="1" customWidth="1"/>
    <col min="15599" max="15599" width="46.42578125" style="1" customWidth="1"/>
    <col min="15600" max="15853" width="11.42578125" style="1"/>
    <col min="15854" max="15854" width="38.28515625" style="1" customWidth="1"/>
    <col min="15855" max="15855" width="46.42578125" style="1" customWidth="1"/>
    <col min="15856" max="16109" width="11.42578125" style="1"/>
    <col min="16110" max="16110" width="38.28515625" style="1" customWidth="1"/>
    <col min="16111" max="16111" width="46.42578125" style="1" customWidth="1"/>
    <col min="16112" max="16363" width="11.42578125" style="1"/>
    <col min="16364" max="16384" width="11.5703125" style="1" customWidth="1"/>
  </cols>
  <sheetData>
    <row r="1" spans="1:2" ht="19.5" customHeight="1" x14ac:dyDescent="0.2">
      <c r="A1" s="235" t="s">
        <v>149</v>
      </c>
      <c r="B1" s="235"/>
    </row>
    <row r="2" spans="1:2" ht="84" customHeight="1" x14ac:dyDescent="0.2">
      <c r="A2" s="236" t="s">
        <v>209</v>
      </c>
      <c r="B2" s="237"/>
    </row>
    <row r="3" spans="1:2" ht="52.5" customHeight="1" x14ac:dyDescent="0.2">
      <c r="A3" s="236" t="s">
        <v>208</v>
      </c>
      <c r="B3" s="237"/>
    </row>
    <row r="4" spans="1:2" ht="49.15" customHeight="1" x14ac:dyDescent="0.2">
      <c r="A4" s="240" t="s">
        <v>210</v>
      </c>
      <c r="B4" s="241"/>
    </row>
    <row r="5" spans="1:2" ht="58.5" customHeight="1" x14ac:dyDescent="0.2">
      <c r="A5" s="238" t="s">
        <v>211</v>
      </c>
      <c r="B5" s="239"/>
    </row>
    <row r="6" spans="1:2" s="41" customFormat="1" ht="16.5" customHeight="1" x14ac:dyDescent="0.3">
      <c r="A6" s="46" t="s">
        <v>150</v>
      </c>
      <c r="B6" s="46" t="s">
        <v>151</v>
      </c>
    </row>
    <row r="7" spans="1:2" ht="58.5" customHeight="1" x14ac:dyDescent="0.2">
      <c r="A7" s="233" t="s">
        <v>212</v>
      </c>
      <c r="B7" s="227" t="s">
        <v>284</v>
      </c>
    </row>
    <row r="8" spans="1:2" ht="58.5" customHeight="1" x14ac:dyDescent="0.2">
      <c r="A8" s="231"/>
      <c r="B8" s="227"/>
    </row>
    <row r="9" spans="1:2" ht="58.5" customHeight="1" x14ac:dyDescent="0.2">
      <c r="A9" s="232"/>
      <c r="B9" s="227"/>
    </row>
    <row r="10" spans="1:2" ht="58.5" customHeight="1" x14ac:dyDescent="0.2">
      <c r="A10" s="233" t="s">
        <v>213</v>
      </c>
      <c r="B10" s="227"/>
    </row>
    <row r="11" spans="1:2" ht="36" customHeight="1" x14ac:dyDescent="0.2">
      <c r="A11" s="232"/>
      <c r="B11" s="227"/>
    </row>
    <row r="12" spans="1:2" ht="58.5" customHeight="1" x14ac:dyDescent="0.2">
      <c r="A12" s="228" t="s">
        <v>214</v>
      </c>
      <c r="B12" s="227"/>
    </row>
    <row r="13" spans="1:2" ht="154.5" customHeight="1" x14ac:dyDescent="0.2">
      <c r="A13" s="230"/>
      <c r="B13" s="227"/>
    </row>
    <row r="14" spans="1:2" ht="58.5" customHeight="1" x14ac:dyDescent="0.2">
      <c r="A14" s="231" t="s">
        <v>250</v>
      </c>
      <c r="B14" s="43" t="s">
        <v>259</v>
      </c>
    </row>
    <row r="15" spans="1:2" ht="58.5" customHeight="1" x14ac:dyDescent="0.2">
      <c r="A15" s="231"/>
      <c r="B15" s="43" t="s">
        <v>258</v>
      </c>
    </row>
    <row r="16" spans="1:2" ht="58.5" customHeight="1" x14ac:dyDescent="0.2">
      <c r="A16" s="231"/>
      <c r="B16" s="43" t="s">
        <v>260</v>
      </c>
    </row>
    <row r="17" spans="1:2" ht="58.5" customHeight="1" x14ac:dyDescent="0.2">
      <c r="A17" s="231"/>
      <c r="B17" s="43" t="s">
        <v>261</v>
      </c>
    </row>
    <row r="18" spans="1:2" ht="58.5" customHeight="1" x14ac:dyDescent="0.2">
      <c r="A18" s="232"/>
      <c r="B18" s="43" t="s">
        <v>262</v>
      </c>
    </row>
    <row r="19" spans="1:2" ht="58.5" customHeight="1" x14ac:dyDescent="0.2">
      <c r="A19" s="234" t="s">
        <v>251</v>
      </c>
      <c r="B19" s="43" t="s">
        <v>263</v>
      </c>
    </row>
    <row r="20" spans="1:2" ht="58.5" customHeight="1" x14ac:dyDescent="0.2">
      <c r="A20" s="234"/>
      <c r="B20" s="43" t="s">
        <v>264</v>
      </c>
    </row>
    <row r="21" spans="1:2" ht="58.5" customHeight="1" x14ac:dyDescent="0.2">
      <c r="A21" s="227" t="s">
        <v>252</v>
      </c>
      <c r="B21" s="43" t="s">
        <v>265</v>
      </c>
    </row>
    <row r="22" spans="1:2" ht="58.5" customHeight="1" x14ac:dyDescent="0.2">
      <c r="A22" s="227"/>
      <c r="B22" s="42" t="s">
        <v>266</v>
      </c>
    </row>
    <row r="23" spans="1:2" ht="58.5" customHeight="1" x14ac:dyDescent="0.2">
      <c r="A23" s="227" t="s">
        <v>253</v>
      </c>
      <c r="B23" s="44" t="s">
        <v>267</v>
      </c>
    </row>
    <row r="24" spans="1:2" ht="58.5" customHeight="1" x14ac:dyDescent="0.2">
      <c r="A24" s="227"/>
      <c r="B24" s="45" t="s">
        <v>268</v>
      </c>
    </row>
    <row r="25" spans="1:2" ht="58.5" customHeight="1" x14ac:dyDescent="0.2">
      <c r="A25" s="227" t="s">
        <v>254</v>
      </c>
      <c r="B25" s="43" t="s">
        <v>269</v>
      </c>
    </row>
    <row r="26" spans="1:2" ht="58.5" customHeight="1" x14ac:dyDescent="0.2">
      <c r="A26" s="227"/>
      <c r="B26" s="43" t="s">
        <v>270</v>
      </c>
    </row>
    <row r="27" spans="1:2" ht="59.25" customHeight="1" x14ac:dyDescent="0.2">
      <c r="A27" s="233" t="s">
        <v>255</v>
      </c>
      <c r="B27" s="43" t="s">
        <v>276</v>
      </c>
    </row>
    <row r="28" spans="1:2" ht="40.5" customHeight="1" x14ac:dyDescent="0.2">
      <c r="A28" s="231"/>
      <c r="B28" s="43" t="s">
        <v>271</v>
      </c>
    </row>
    <row r="29" spans="1:2" ht="48.75" customHeight="1" x14ac:dyDescent="0.2">
      <c r="A29" s="232"/>
      <c r="B29" s="43" t="s">
        <v>272</v>
      </c>
    </row>
    <row r="30" spans="1:2" ht="47.25" customHeight="1" x14ac:dyDescent="0.2">
      <c r="A30" s="227" t="s">
        <v>256</v>
      </c>
      <c r="B30" s="43" t="s">
        <v>273</v>
      </c>
    </row>
    <row r="31" spans="1:2" ht="50.25" customHeight="1" x14ac:dyDescent="0.2">
      <c r="A31" s="227"/>
      <c r="B31" s="43" t="s">
        <v>274</v>
      </c>
    </row>
    <row r="32" spans="1:2" ht="45.75" customHeight="1" x14ac:dyDescent="0.2">
      <c r="A32" s="227"/>
      <c r="B32" s="43" t="s">
        <v>275</v>
      </c>
    </row>
    <row r="33" spans="1:2" ht="12.75" customHeight="1" x14ac:dyDescent="0.2">
      <c r="A33" s="227" t="s">
        <v>257</v>
      </c>
      <c r="B33" s="228" t="s">
        <v>285</v>
      </c>
    </row>
    <row r="34" spans="1:2" x14ac:dyDescent="0.2">
      <c r="A34" s="227"/>
      <c r="B34" s="229"/>
    </row>
    <row r="35" spans="1:2" ht="28.5" customHeight="1" x14ac:dyDescent="0.2">
      <c r="A35" s="227"/>
      <c r="B35" s="230"/>
    </row>
  </sheetData>
  <sheetProtection algorithmName="SHA-512" hashValue="Tm+r33TToAL3MZFgLsbUDBeREwaCOwOtI1bfuMVdnzsGkKNpcJK2F28B3AVbDChSi3sKidEm8qOInJMZu3FSwg==" saltValue="e3WiZnObPZwUf/7IQwGkBQ==" spinCount="100000" sheet="1" objects="1" scenarios="1"/>
  <mergeCells count="18">
    <mergeCell ref="A1:B1"/>
    <mergeCell ref="A2:B2"/>
    <mergeCell ref="A3:B3"/>
    <mergeCell ref="A5:B5"/>
    <mergeCell ref="B7:B13"/>
    <mergeCell ref="A4:B4"/>
    <mergeCell ref="A7:A9"/>
    <mergeCell ref="A10:A11"/>
    <mergeCell ref="A12:A13"/>
    <mergeCell ref="A33:A35"/>
    <mergeCell ref="B33:B35"/>
    <mergeCell ref="A14:A18"/>
    <mergeCell ref="A30:A32"/>
    <mergeCell ref="A27:A29"/>
    <mergeCell ref="A19:A20"/>
    <mergeCell ref="A21:A22"/>
    <mergeCell ref="A23:A24"/>
    <mergeCell ref="A25:A26"/>
  </mergeCells>
  <pageMargins left="0.70866141732283472" right="0.31496062992125984" top="0.35433070866141736" bottom="0.15748031496062992" header="0" footer="0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8"/>
  <sheetViews>
    <sheetView workbookViewId="0">
      <selection activeCell="B42" sqref="B42"/>
    </sheetView>
  </sheetViews>
  <sheetFormatPr baseColWidth="10" defaultRowHeight="12.75" x14ac:dyDescent="0.2"/>
  <cols>
    <col min="1" max="1" width="18.42578125" customWidth="1"/>
    <col min="2" max="2" width="39.5703125" customWidth="1"/>
    <col min="3" max="3" width="33.42578125" customWidth="1"/>
  </cols>
  <sheetData>
    <row r="1" spans="1:11" x14ac:dyDescent="0.2">
      <c r="C1" t="s">
        <v>45</v>
      </c>
      <c r="J1" s="37" t="s">
        <v>219</v>
      </c>
      <c r="K1" s="37" t="s">
        <v>186</v>
      </c>
    </row>
    <row r="2" spans="1:11" ht="38.25" customHeight="1" x14ac:dyDescent="0.2">
      <c r="A2" s="242" t="s">
        <v>168</v>
      </c>
      <c r="B2" s="37" t="s">
        <v>166</v>
      </c>
      <c r="C2" t="s">
        <v>46</v>
      </c>
      <c r="J2" t="s">
        <v>46</v>
      </c>
      <c r="K2" t="s">
        <v>48</v>
      </c>
    </row>
    <row r="3" spans="1:11" x14ac:dyDescent="0.2">
      <c r="A3" s="242"/>
      <c r="B3" s="37"/>
      <c r="C3" t="s">
        <v>47</v>
      </c>
      <c r="J3" t="s">
        <v>47</v>
      </c>
      <c r="K3" s="8" t="s">
        <v>169</v>
      </c>
    </row>
    <row r="4" spans="1:11" x14ac:dyDescent="0.2">
      <c r="A4" s="242"/>
      <c r="B4" s="37"/>
      <c r="C4" t="s">
        <v>49</v>
      </c>
      <c r="J4" t="s">
        <v>49</v>
      </c>
      <c r="K4" s="8" t="s">
        <v>5</v>
      </c>
    </row>
    <row r="5" spans="1:11" x14ac:dyDescent="0.2">
      <c r="A5" s="242"/>
      <c r="B5" s="37"/>
      <c r="C5" s="8" t="s">
        <v>170</v>
      </c>
      <c r="J5" s="8" t="s">
        <v>170</v>
      </c>
      <c r="K5" s="29" t="s">
        <v>174</v>
      </c>
    </row>
    <row r="6" spans="1:11" x14ac:dyDescent="0.2">
      <c r="A6" s="242"/>
      <c r="B6" s="37"/>
      <c r="C6" s="8" t="s">
        <v>171</v>
      </c>
      <c r="J6" s="8" t="s">
        <v>171</v>
      </c>
      <c r="K6" s="8" t="s">
        <v>172</v>
      </c>
    </row>
    <row r="7" spans="1:11" x14ac:dyDescent="0.2">
      <c r="A7" s="242"/>
      <c r="B7" s="37"/>
      <c r="C7" s="8" t="s">
        <v>173</v>
      </c>
      <c r="J7" s="8" t="s">
        <v>173</v>
      </c>
      <c r="K7" s="8" t="s">
        <v>36</v>
      </c>
    </row>
    <row r="8" spans="1:11" x14ac:dyDescent="0.2">
      <c r="A8" s="242"/>
      <c r="B8" s="37"/>
      <c r="C8" s="8" t="s">
        <v>36</v>
      </c>
      <c r="J8" s="8" t="s">
        <v>36</v>
      </c>
    </row>
    <row r="9" spans="1:11" x14ac:dyDescent="0.2">
      <c r="A9" s="242"/>
      <c r="B9" s="20"/>
    </row>
    <row r="10" spans="1:11" x14ac:dyDescent="0.2">
      <c r="A10" s="242"/>
      <c r="B10" s="37" t="s">
        <v>167</v>
      </c>
      <c r="C10" t="s">
        <v>48</v>
      </c>
    </row>
    <row r="11" spans="1:11" x14ac:dyDescent="0.2">
      <c r="A11" s="242"/>
      <c r="B11" s="37"/>
      <c r="C11" s="8" t="s">
        <v>169</v>
      </c>
    </row>
    <row r="12" spans="1:11" x14ac:dyDescent="0.2">
      <c r="A12" s="242"/>
      <c r="B12" s="37"/>
      <c r="C12" s="8" t="s">
        <v>5</v>
      </c>
    </row>
    <row r="13" spans="1:11" x14ac:dyDescent="0.2">
      <c r="A13" s="242"/>
      <c r="B13" s="37"/>
      <c r="C13" s="29" t="s">
        <v>174</v>
      </c>
    </row>
    <row r="14" spans="1:11" x14ac:dyDescent="0.2">
      <c r="A14" s="242"/>
      <c r="B14" s="37"/>
      <c r="C14" s="8" t="s">
        <v>172</v>
      </c>
    </row>
    <row r="15" spans="1:11" x14ac:dyDescent="0.2">
      <c r="A15" s="242"/>
      <c r="B15" s="37"/>
      <c r="C15" s="8" t="s">
        <v>36</v>
      </c>
    </row>
    <row r="16" spans="1:11" x14ac:dyDescent="0.2">
      <c r="A16" s="28"/>
      <c r="B16" s="27"/>
      <c r="C16" s="8"/>
    </row>
    <row r="17" spans="1:2" ht="25.5" x14ac:dyDescent="0.2">
      <c r="A17" s="13" t="s">
        <v>123</v>
      </c>
      <c r="B17" s="8" t="s">
        <v>124</v>
      </c>
    </row>
    <row r="18" spans="1:2" x14ac:dyDescent="0.2">
      <c r="B18" s="8" t="s">
        <v>125</v>
      </c>
    </row>
    <row r="19" spans="1:2" x14ac:dyDescent="0.2">
      <c r="B19" s="8" t="s">
        <v>126</v>
      </c>
    </row>
    <row r="20" spans="1:2" x14ac:dyDescent="0.2">
      <c r="B20" s="8" t="s">
        <v>127</v>
      </c>
    </row>
    <row r="22" spans="1:2" x14ac:dyDescent="0.2">
      <c r="A22" s="8" t="s">
        <v>128</v>
      </c>
    </row>
    <row r="29" spans="1:2" x14ac:dyDescent="0.2">
      <c r="A29" s="8" t="s">
        <v>62</v>
      </c>
      <c r="B29" s="6" t="s">
        <v>58</v>
      </c>
    </row>
    <row r="30" spans="1:2" x14ac:dyDescent="0.2">
      <c r="B30" s="6" t="s">
        <v>59</v>
      </c>
    </row>
    <row r="31" spans="1:2" x14ac:dyDescent="0.2">
      <c r="B31" s="6" t="s">
        <v>55</v>
      </c>
    </row>
    <row r="32" spans="1:2" x14ac:dyDescent="0.2">
      <c r="B32" s="6" t="s">
        <v>56</v>
      </c>
    </row>
    <row r="33" spans="1:2" x14ac:dyDescent="0.2">
      <c r="B33" s="6" t="s">
        <v>57</v>
      </c>
    </row>
    <row r="34" spans="1:2" x14ac:dyDescent="0.2">
      <c r="B34" s="6" t="s">
        <v>60</v>
      </c>
    </row>
    <row r="35" spans="1:2" x14ac:dyDescent="0.2">
      <c r="B35" s="6" t="s">
        <v>63</v>
      </c>
    </row>
    <row r="36" spans="1:2" x14ac:dyDescent="0.2">
      <c r="B36" s="6" t="s">
        <v>54</v>
      </c>
    </row>
    <row r="38" spans="1:2" x14ac:dyDescent="0.2">
      <c r="A38" s="8" t="s">
        <v>88</v>
      </c>
      <c r="B38" s="13" t="s">
        <v>109</v>
      </c>
    </row>
    <row r="39" spans="1:2" x14ac:dyDescent="0.2">
      <c r="B39" s="13" t="s">
        <v>110</v>
      </c>
    </row>
    <row r="40" spans="1:2" x14ac:dyDescent="0.2">
      <c r="B40" s="13" t="s">
        <v>115</v>
      </c>
    </row>
    <row r="41" spans="1:2" x14ac:dyDescent="0.2">
      <c r="B41" s="13" t="s">
        <v>116</v>
      </c>
    </row>
    <row r="42" spans="1:2" ht="25.5" x14ac:dyDescent="0.2">
      <c r="B42" s="13" t="s">
        <v>220</v>
      </c>
    </row>
    <row r="43" spans="1:2" ht="19.5" customHeight="1" x14ac:dyDescent="0.2">
      <c r="B43" s="8" t="s">
        <v>117</v>
      </c>
    </row>
    <row r="44" spans="1:2" ht="25.5" x14ac:dyDescent="0.2">
      <c r="B44" s="13" t="s">
        <v>118</v>
      </c>
    </row>
    <row r="45" spans="1:2" ht="25.5" x14ac:dyDescent="0.2">
      <c r="B45" s="13" t="s">
        <v>218</v>
      </c>
    </row>
    <row r="46" spans="1:2" ht="25.5" x14ac:dyDescent="0.2">
      <c r="B46" s="13" t="s">
        <v>120</v>
      </c>
    </row>
    <row r="47" spans="1:2" ht="38.25" x14ac:dyDescent="0.2">
      <c r="B47" s="13" t="s">
        <v>119</v>
      </c>
    </row>
    <row r="48" spans="1:2" x14ac:dyDescent="0.2">
      <c r="B48" s="6" t="s">
        <v>89</v>
      </c>
    </row>
    <row r="49" spans="1:2" ht="25.5" x14ac:dyDescent="0.2">
      <c r="B49" s="6" t="s">
        <v>120</v>
      </c>
    </row>
    <row r="50" spans="1:2" x14ac:dyDescent="0.2">
      <c r="B50" s="13" t="s">
        <v>121</v>
      </c>
    </row>
    <row r="52" spans="1:2" x14ac:dyDescent="0.2">
      <c r="A52" s="8" t="s">
        <v>90</v>
      </c>
      <c r="B52" s="6" t="s">
        <v>91</v>
      </c>
    </row>
    <row r="53" spans="1:2" x14ac:dyDescent="0.2">
      <c r="B53" s="6" t="s">
        <v>92</v>
      </c>
    </row>
    <row r="54" spans="1:2" x14ac:dyDescent="0.2">
      <c r="B54" s="6" t="s">
        <v>93</v>
      </c>
    </row>
    <row r="55" spans="1:2" x14ac:dyDescent="0.2">
      <c r="B55" s="6" t="s">
        <v>94</v>
      </c>
    </row>
    <row r="56" spans="1:2" x14ac:dyDescent="0.2">
      <c r="B56" s="6" t="s">
        <v>95</v>
      </c>
    </row>
    <row r="57" spans="1:2" x14ac:dyDescent="0.2">
      <c r="B57" s="6" t="s">
        <v>96</v>
      </c>
    </row>
    <row r="58" spans="1:2" x14ac:dyDescent="0.2">
      <c r="B58" s="6" t="s">
        <v>97</v>
      </c>
    </row>
    <row r="59" spans="1:2" x14ac:dyDescent="0.2">
      <c r="B59" s="6" t="s">
        <v>98</v>
      </c>
    </row>
    <row r="60" spans="1:2" x14ac:dyDescent="0.2">
      <c r="B60" s="6" t="s">
        <v>99</v>
      </c>
    </row>
    <row r="61" spans="1:2" x14ac:dyDescent="0.2">
      <c r="B61" s="6" t="s">
        <v>100</v>
      </c>
    </row>
    <row r="62" spans="1:2" x14ac:dyDescent="0.2">
      <c r="B62" s="6" t="s">
        <v>101</v>
      </c>
    </row>
    <row r="63" spans="1:2" x14ac:dyDescent="0.2">
      <c r="B63" s="6" t="s">
        <v>102</v>
      </c>
    </row>
    <row r="66" spans="1:2" x14ac:dyDescent="0.2">
      <c r="B66" s="6" t="s">
        <v>112</v>
      </c>
    </row>
    <row r="67" spans="1:2" x14ac:dyDescent="0.2">
      <c r="B67" s="6" t="s">
        <v>113</v>
      </c>
    </row>
    <row r="70" spans="1:2" x14ac:dyDescent="0.2">
      <c r="B70" s="8" t="s">
        <v>13</v>
      </c>
    </row>
    <row r="71" spans="1:2" x14ac:dyDescent="0.2">
      <c r="B71" s="8" t="s">
        <v>15</v>
      </c>
    </row>
    <row r="73" spans="1:2" x14ac:dyDescent="0.2">
      <c r="A73" t="s">
        <v>147</v>
      </c>
      <c r="B73" t="s">
        <v>51</v>
      </c>
    </row>
    <row r="74" spans="1:2" x14ac:dyDescent="0.2">
      <c r="B74" t="s">
        <v>50</v>
      </c>
    </row>
    <row r="75" spans="1:2" x14ac:dyDescent="0.2">
      <c r="B75" t="s">
        <v>148</v>
      </c>
    </row>
    <row r="77" spans="1:2" x14ac:dyDescent="0.2">
      <c r="A77" s="8" t="s">
        <v>175</v>
      </c>
      <c r="B77" s="37" t="s">
        <v>166</v>
      </c>
    </row>
    <row r="78" spans="1:2" x14ac:dyDescent="0.2">
      <c r="B78" s="37" t="s">
        <v>167</v>
      </c>
    </row>
  </sheetData>
  <sheetProtection algorithmName="SHA-512" hashValue="kWQa+lMg9AzBGqnuvchWeK5bbF7RO4HjwQgJxtX+olp28UaW90SG1UyCoRbqA4oD3gWkuJczITyuZwyLqFrZkw==" saltValue="y9L86AGBJnyevHv7Kn1uUQ==" spinCount="100000" sheet="1" objects="1" scenarios="1"/>
  <mergeCells count="1">
    <mergeCell ref="A2:A15"/>
  </mergeCells>
  <phoneticPr fontId="11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8"/>
  <sheetViews>
    <sheetView workbookViewId="0">
      <selection activeCell="G11" sqref="G11"/>
    </sheetView>
  </sheetViews>
  <sheetFormatPr baseColWidth="10" defaultColWidth="11.42578125" defaultRowHeight="12.75" x14ac:dyDescent="0.2"/>
  <cols>
    <col min="1" max="1" width="34.42578125" style="2" customWidth="1"/>
    <col min="2" max="7" width="11.42578125" style="2"/>
    <col min="8" max="8" width="15.7109375" style="2" customWidth="1"/>
    <col min="9" max="16384" width="11.42578125" style="2"/>
  </cols>
  <sheetData>
    <row r="1" spans="1:11" x14ac:dyDescent="0.2">
      <c r="A1" s="1" t="s">
        <v>5</v>
      </c>
      <c r="D1" s="3" t="s">
        <v>12</v>
      </c>
      <c r="E1" s="3"/>
      <c r="F1" s="3" t="s">
        <v>13</v>
      </c>
      <c r="H1" s="4" t="s">
        <v>28</v>
      </c>
      <c r="I1" s="4"/>
      <c r="J1" s="4"/>
      <c r="K1" s="4"/>
    </row>
    <row r="2" spans="1:11" x14ac:dyDescent="0.2">
      <c r="A2" s="1" t="s">
        <v>4</v>
      </c>
      <c r="D2" s="3" t="s">
        <v>14</v>
      </c>
      <c r="E2" s="3"/>
      <c r="F2" s="3" t="s">
        <v>15</v>
      </c>
      <c r="H2" s="4" t="s">
        <v>29</v>
      </c>
      <c r="I2" s="4"/>
      <c r="J2" s="4"/>
      <c r="K2" s="4"/>
    </row>
    <row r="3" spans="1:11" x14ac:dyDescent="0.2">
      <c r="A3" s="1" t="s">
        <v>16</v>
      </c>
      <c r="D3" s="3" t="s">
        <v>17</v>
      </c>
      <c r="E3" s="3"/>
      <c r="F3" s="3"/>
      <c r="H3" s="4" t="s">
        <v>30</v>
      </c>
      <c r="I3" s="4"/>
      <c r="J3" s="4"/>
      <c r="K3" s="4"/>
    </row>
    <row r="4" spans="1:11" x14ac:dyDescent="0.2">
      <c r="A4" s="1" t="s">
        <v>18</v>
      </c>
      <c r="D4" s="3" t="s">
        <v>19</v>
      </c>
      <c r="E4" s="3"/>
      <c r="F4" s="3"/>
      <c r="H4" s="4" t="s">
        <v>31</v>
      </c>
      <c r="I4" s="4"/>
      <c r="J4" s="4"/>
      <c r="K4" s="4"/>
    </row>
    <row r="5" spans="1:11" ht="12.75" customHeight="1" x14ac:dyDescent="0.2">
      <c r="A5" s="1" t="s">
        <v>20</v>
      </c>
      <c r="D5" s="3" t="s">
        <v>21</v>
      </c>
      <c r="E5" s="3"/>
      <c r="F5" s="3"/>
      <c r="H5" s="4" t="s">
        <v>32</v>
      </c>
      <c r="I5" s="4"/>
      <c r="J5" s="4"/>
      <c r="K5" s="4"/>
    </row>
    <row r="6" spans="1:11" x14ac:dyDescent="0.2">
      <c r="A6" s="1" t="s">
        <v>22</v>
      </c>
      <c r="D6" s="3" t="s">
        <v>23</v>
      </c>
      <c r="E6" s="3"/>
      <c r="F6" s="3"/>
      <c r="H6" s="5" t="s">
        <v>33</v>
      </c>
      <c r="I6" s="5"/>
      <c r="J6" s="5"/>
      <c r="K6" s="5"/>
    </row>
    <row r="7" spans="1:11" x14ac:dyDescent="0.2">
      <c r="A7" s="1" t="s">
        <v>24</v>
      </c>
      <c r="D7" s="3" t="s">
        <v>25</v>
      </c>
      <c r="E7" s="3"/>
      <c r="F7" s="3"/>
      <c r="H7" s="5" t="s">
        <v>34</v>
      </c>
      <c r="I7" s="5"/>
      <c r="J7" s="5"/>
      <c r="K7" s="5"/>
    </row>
    <row r="8" spans="1:11" x14ac:dyDescent="0.2">
      <c r="A8" s="1" t="s">
        <v>3</v>
      </c>
      <c r="D8" s="3" t="s">
        <v>26</v>
      </c>
      <c r="E8" s="3"/>
      <c r="F8" s="3"/>
      <c r="H8" s="5" t="s">
        <v>26</v>
      </c>
      <c r="I8" s="5"/>
      <c r="J8" s="5"/>
      <c r="K8" s="5"/>
    </row>
    <row r="9" spans="1:11" x14ac:dyDescent="0.2">
      <c r="A9" s="1" t="s">
        <v>27</v>
      </c>
    </row>
    <row r="10" spans="1:11" x14ac:dyDescent="0.2">
      <c r="A10" s="1" t="s">
        <v>26</v>
      </c>
    </row>
    <row r="13" spans="1:11" x14ac:dyDescent="0.2">
      <c r="A13" s="2" t="s">
        <v>35</v>
      </c>
      <c r="E13" s="2" t="s">
        <v>40</v>
      </c>
    </row>
    <row r="14" spans="1:11" x14ac:dyDescent="0.2">
      <c r="A14" s="2" t="s">
        <v>37</v>
      </c>
      <c r="E14" s="2" t="s">
        <v>38</v>
      </c>
    </row>
    <row r="15" spans="1:11" x14ac:dyDescent="0.2">
      <c r="A15" s="2" t="s">
        <v>36</v>
      </c>
      <c r="E15" s="2" t="s">
        <v>39</v>
      </c>
    </row>
    <row r="16" spans="1:11" x14ac:dyDescent="0.2">
      <c r="E16" s="2" t="s">
        <v>41</v>
      </c>
    </row>
    <row r="17" spans="1:5" x14ac:dyDescent="0.2">
      <c r="E17" s="2" t="s">
        <v>26</v>
      </c>
    </row>
    <row r="25" spans="1:5" ht="42.75" x14ac:dyDescent="0.2">
      <c r="A25" s="38" t="s">
        <v>199</v>
      </c>
    </row>
    <row r="26" spans="1:5" ht="71.25" x14ac:dyDescent="0.2">
      <c r="A26" s="38" t="s">
        <v>200</v>
      </c>
    </row>
    <row r="27" spans="1:5" ht="76.5" x14ac:dyDescent="0.2">
      <c r="A27" s="39" t="s">
        <v>201</v>
      </c>
    </row>
    <row r="28" spans="1:5" ht="99.75" x14ac:dyDescent="0.2">
      <c r="A28" s="38" t="s">
        <v>202</v>
      </c>
    </row>
    <row r="29" spans="1:5" ht="63.75" x14ac:dyDescent="0.2">
      <c r="A29" s="39" t="s">
        <v>203</v>
      </c>
    </row>
    <row r="30" spans="1:5" x14ac:dyDescent="0.2">
      <c r="A30" s="39" t="s">
        <v>36</v>
      </c>
    </row>
    <row r="31" spans="1:5" x14ac:dyDescent="0.2">
      <c r="A31" s="39"/>
    </row>
    <row r="32" spans="1:5" x14ac:dyDescent="0.2">
      <c r="A32" s="39"/>
    </row>
    <row r="33" spans="1:1" x14ac:dyDescent="0.2">
      <c r="A33" s="39"/>
    </row>
    <row r="34" spans="1:1" x14ac:dyDescent="0.2">
      <c r="A34" s="39"/>
    </row>
    <row r="35" spans="1:1" x14ac:dyDescent="0.2">
      <c r="A35" s="39"/>
    </row>
    <row r="36" spans="1:1" x14ac:dyDescent="0.2">
      <c r="A36" s="39"/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  <row r="41" spans="1:1" x14ac:dyDescent="0.2">
      <c r="A41" s="39"/>
    </row>
    <row r="42" spans="1:1" x14ac:dyDescent="0.2">
      <c r="A42" s="39"/>
    </row>
    <row r="43" spans="1:1" x14ac:dyDescent="0.2">
      <c r="A43" s="39"/>
    </row>
    <row r="44" spans="1:1" x14ac:dyDescent="0.2">
      <c r="A44" s="39"/>
    </row>
    <row r="45" spans="1:1" x14ac:dyDescent="0.2">
      <c r="A45" s="39"/>
    </row>
    <row r="46" spans="1:1" x14ac:dyDescent="0.2">
      <c r="A46" s="39"/>
    </row>
    <row r="47" spans="1:1" x14ac:dyDescent="0.2">
      <c r="A47" s="39"/>
    </row>
    <row r="48" spans="1:1" x14ac:dyDescent="0.2">
      <c r="A48" s="39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39"/>
    </row>
    <row r="53" spans="1:1" x14ac:dyDescent="0.2">
      <c r="A53" s="39"/>
    </row>
    <row r="54" spans="1:1" x14ac:dyDescent="0.2">
      <c r="A54" s="39"/>
    </row>
    <row r="55" spans="1:1" x14ac:dyDescent="0.2">
      <c r="A55" s="39"/>
    </row>
    <row r="56" spans="1:1" x14ac:dyDescent="0.2">
      <c r="A56" s="39"/>
    </row>
    <row r="57" spans="1:1" x14ac:dyDescent="0.2">
      <c r="A57" s="39"/>
    </row>
    <row r="58" spans="1:1" x14ac:dyDescent="0.2">
      <c r="A58" s="39"/>
    </row>
    <row r="59" spans="1:1" x14ac:dyDescent="0.2">
      <c r="A59" s="39"/>
    </row>
    <row r="60" spans="1:1" x14ac:dyDescent="0.2">
      <c r="A60" s="39"/>
    </row>
    <row r="61" spans="1:1" x14ac:dyDescent="0.2">
      <c r="A61" s="39"/>
    </row>
    <row r="62" spans="1:1" x14ac:dyDescent="0.2">
      <c r="A62" s="39"/>
    </row>
    <row r="63" spans="1:1" x14ac:dyDescent="0.2">
      <c r="A63" s="39"/>
    </row>
    <row r="64" spans="1:1" x14ac:dyDescent="0.2">
      <c r="A64" s="39"/>
    </row>
    <row r="65" spans="1:1" x14ac:dyDescent="0.2">
      <c r="A65" s="39"/>
    </row>
    <row r="66" spans="1:1" x14ac:dyDescent="0.2">
      <c r="A66" s="39"/>
    </row>
    <row r="67" spans="1:1" x14ac:dyDescent="0.2">
      <c r="A67" s="39"/>
    </row>
    <row r="68" spans="1:1" x14ac:dyDescent="0.2">
      <c r="A68" s="39"/>
    </row>
    <row r="69" spans="1:1" x14ac:dyDescent="0.2">
      <c r="A69" s="39"/>
    </row>
    <row r="70" spans="1:1" x14ac:dyDescent="0.2">
      <c r="A70" s="39"/>
    </row>
    <row r="71" spans="1:1" x14ac:dyDescent="0.2">
      <c r="A71" s="39"/>
    </row>
    <row r="72" spans="1:1" x14ac:dyDescent="0.2">
      <c r="A72" s="39"/>
    </row>
    <row r="73" spans="1:1" x14ac:dyDescent="0.2">
      <c r="A73" s="39"/>
    </row>
    <row r="74" spans="1:1" x14ac:dyDescent="0.2">
      <c r="A74" s="39"/>
    </row>
    <row r="75" spans="1:1" x14ac:dyDescent="0.2">
      <c r="A75" s="39"/>
    </row>
    <row r="76" spans="1:1" x14ac:dyDescent="0.2">
      <c r="A76" s="39"/>
    </row>
    <row r="77" spans="1:1" x14ac:dyDescent="0.2">
      <c r="A77" s="39"/>
    </row>
    <row r="78" spans="1:1" x14ac:dyDescent="0.2">
      <c r="A78" s="39"/>
    </row>
  </sheetData>
  <sheetProtection algorithmName="SHA-512" hashValue="VTxp5MjX59CXEyacVhk+madq/xPLBoz8BSNWjr0djnjJvOCMqzZmAJCu8m5hcW7mSPvWbES4aA2ag+ycbHknWA==" saltValue="5mmmS/G3pKORYD5j8soAa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B14"/>
  <sheetViews>
    <sheetView workbookViewId="0"/>
  </sheetViews>
  <sheetFormatPr baseColWidth="10" defaultRowHeight="12.75" x14ac:dyDescent="0.2"/>
  <cols>
    <col min="2" max="2" width="26.85546875" customWidth="1"/>
  </cols>
  <sheetData>
    <row r="3" spans="2:2" x14ac:dyDescent="0.2">
      <c r="B3" t="s">
        <v>9</v>
      </c>
    </row>
    <row r="4" spans="2:2" x14ac:dyDescent="0.2">
      <c r="B4" t="s">
        <v>0</v>
      </c>
    </row>
    <row r="5" spans="2:2" x14ac:dyDescent="0.2">
      <c r="B5" t="s">
        <v>1</v>
      </c>
    </row>
    <row r="6" spans="2:2" x14ac:dyDescent="0.2">
      <c r="B6" t="s">
        <v>2</v>
      </c>
    </row>
    <row r="7" spans="2:2" x14ac:dyDescent="0.2">
      <c r="B7" t="s">
        <v>3</v>
      </c>
    </row>
    <row r="8" spans="2:2" x14ac:dyDescent="0.2">
      <c r="B8" t="s">
        <v>4</v>
      </c>
    </row>
    <row r="9" spans="2:2" x14ac:dyDescent="0.2">
      <c r="B9" t="s">
        <v>5</v>
      </c>
    </row>
    <row r="10" spans="2:2" x14ac:dyDescent="0.2">
      <c r="B10" t="s">
        <v>6</v>
      </c>
    </row>
    <row r="11" spans="2:2" x14ac:dyDescent="0.2">
      <c r="B11" t="s">
        <v>7</v>
      </c>
    </row>
    <row r="12" spans="2:2" x14ac:dyDescent="0.2">
      <c r="B12" t="s">
        <v>8</v>
      </c>
    </row>
    <row r="13" spans="2:2" x14ac:dyDescent="0.2">
      <c r="B13" t="s">
        <v>11</v>
      </c>
    </row>
    <row r="14" spans="2:2" x14ac:dyDescent="0.2">
      <c r="B14" t="s">
        <v>10</v>
      </c>
    </row>
  </sheetData>
  <sheetProtection algorithmName="SHA-512" hashValue="cl9e5lzKibcwRXZ2M6hsObLGC00rMhdZgml5sgcHOE3rDd/avrOhODGv68RZM3Zm3xcEMTcHqK4Sz8zx8y6XaA==" saltValue="cZLRkIqc51RuuD7GlRlD6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Menu</vt:lpstr>
      <vt:lpstr>Planeacion</vt:lpstr>
      <vt:lpstr>CONSOLIDADO</vt:lpstr>
      <vt:lpstr>Ejecucion</vt:lpstr>
      <vt:lpstr>Reportes</vt:lpstr>
      <vt:lpstr>Instructivo</vt:lpstr>
      <vt:lpstr>Listado</vt:lpstr>
      <vt:lpstr>Listas</vt:lpstr>
      <vt:lpstr>Lista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Ambiente</dc:creator>
  <cp:lastModifiedBy>Luisa Fernanda Aguilar Trujillo</cp:lastModifiedBy>
  <cp:lastPrinted>2025-02-27T15:26:38Z</cp:lastPrinted>
  <dcterms:created xsi:type="dcterms:W3CDTF">2010-04-20T02:23:02Z</dcterms:created>
  <dcterms:modified xsi:type="dcterms:W3CDTF">2025-03-27T22:29:20Z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3016586</vt:i4>
  </property>
</Properties>
</file>